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8130" tabRatio="838" firstSheet="1" activeTab="1"/>
  </bookViews>
  <sheets>
    <sheet name="Инструкция" sheetId="1" r:id="rId1"/>
    <sheet name="Титульный" sheetId="2" r:id="rId2"/>
    <sheet name="Список листов" sheetId="3" r:id="rId3"/>
    <sheet name="ГВС цены" sheetId="4" r:id="rId4"/>
    <sheet name="ГВС характеристики" sheetId="5" r:id="rId5"/>
    <sheet name="ГВС инвестиции" sheetId="6" r:id="rId6"/>
    <sheet name="ГВС доступ" sheetId="7" r:id="rId7"/>
    <sheet name="ГВС показатели" sheetId="8" r:id="rId8"/>
    <sheet name="Ссылки на публикации" sheetId="9" r:id="rId9"/>
    <sheet name="Проверка" sheetId="10" r:id="rId10"/>
    <sheet name="REESTR_ORG" sheetId="11" state="veryHidden" r:id="rId11"/>
    <sheet name="REESTR_TEMP" sheetId="12" state="veryHidden" r:id="rId12"/>
    <sheet name="REESTR" sheetId="13" state="veryHidden" r:id="rId13"/>
    <sheet name="TEHSHEET" sheetId="14" state="veryHidden" r:id="rId14"/>
    <sheet name="tech" sheetId="15" state="veryHidden" r:id="rId15"/>
    <sheet name="modHyp" sheetId="16" state="veryHidden" r:id="rId16"/>
    <sheet name="modChange" sheetId="17" state="veryHidden" r:id="rId17"/>
    <sheet name="modSubsidiary" sheetId="18" state="veryHidden" r:id="rId18"/>
  </sheets>
  <externalReferences>
    <externalReference r:id="rId21"/>
    <externalReference r:id="rId22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'ГВС инвестиции'!$29:$29</definedName>
    <definedName name="et_ssilki_1">'tech'!$A$13:$H$13</definedName>
    <definedName name="et_tsdostup_1">'tech'!$A$9:$H$9</definedName>
    <definedName name="fil" localSheetId="11">'[2]Титульный'!$F$15</definedName>
    <definedName name="fil">'Титульный'!$F$15</definedName>
    <definedName name="fil_flag">'Титульный'!$F$11</definedName>
    <definedName name="god">'Титульный'!$F$9</definedName>
    <definedName name="inn" localSheetId="11">'[2]Титульный'!$F$17</definedName>
    <definedName name="inn">'Титульный'!$F$17</definedName>
    <definedName name="inn_zag">'Титульный'!$E$17</definedName>
    <definedName name="kind_of_activity" localSheetId="11">'[2]TEHSHEET'!$B$19:$B$25</definedName>
    <definedName name="kind_of_activity">'TEHSHEET'!$B$19:$B$30</definedName>
    <definedName name="kpp" localSheetId="11">'[2]Титульный'!$F$18</definedName>
    <definedName name="kpp">'Титульный'!$F$18</definedName>
    <definedName name="kpp_zag">'Титульный'!$E$18</definedName>
    <definedName name="LIST_MR_MO_OKTMO">'REESTR'!$A$2:$C$336</definedName>
    <definedName name="LIST_ORG_WARM_VS">'REESTR_ORG'!$A$2:$H$146</definedName>
    <definedName name="logical" localSheetId="11">'[2]TEHSHEET'!$B$3:$B$4</definedName>
    <definedName name="logical">'TEHSHEET'!$B$3:$B$4</definedName>
    <definedName name="mo">'Титульный'!$G$23</definedName>
    <definedName name="MO_LIST_10">'REESTR'!$B$85:$B$99</definedName>
    <definedName name="MO_LIST_11">'REESTR'!$B$100:$B$108</definedName>
    <definedName name="MO_LIST_12">'REESTR'!$B$109:$B$124</definedName>
    <definedName name="MO_LIST_13">'REESTR'!$B$125:$B$141</definedName>
    <definedName name="MO_LIST_14">'REESTR'!$B$142:$B$152</definedName>
    <definedName name="MO_LIST_15">'REESTR'!$B$153:$B$168</definedName>
    <definedName name="MO_LIST_16">'REESTR'!$B$169:$B$180</definedName>
    <definedName name="MO_LIST_17">'REESTR'!$B$181:$B$193</definedName>
    <definedName name="MO_LIST_18">'REESTR'!$B$194:$B$205</definedName>
    <definedName name="MO_LIST_19">'REESTR'!$B$206:$B$221</definedName>
    <definedName name="MO_LIST_2">'REESTR'!$B$2:$B$10</definedName>
    <definedName name="MO_LIST_20">'REESTR'!$B$222:$B$223</definedName>
    <definedName name="MO_LIST_21">'REESTR'!$B$224:$B$236</definedName>
    <definedName name="MO_LIST_22">'REESTR'!$B$237:$B$249</definedName>
    <definedName name="MO_LIST_23">'REESTR'!$B$250:$B$258</definedName>
    <definedName name="MO_LIST_24">'REESTR'!$B$259:$B$272</definedName>
    <definedName name="MO_LIST_25">'REESTR'!$B$273:$B$288</definedName>
    <definedName name="MO_LIST_26">'REESTR'!$B$289:$B$296</definedName>
    <definedName name="MO_LIST_27">'REESTR'!$B$297:$B$304</definedName>
    <definedName name="MO_LIST_28">'REESTR'!$B$305:$B$311</definedName>
    <definedName name="MO_LIST_29">'REESTR'!$B$312:$B$323</definedName>
    <definedName name="MO_LIST_3">'REESTR'!$B$11:$B$22</definedName>
    <definedName name="MO_LIST_30">'REESTR'!$B$324:$B$336</definedName>
    <definedName name="MO_LIST_4">'REESTR'!$B$23:$B$34</definedName>
    <definedName name="MO_LIST_5">'REESTR'!$B$35:$B$43</definedName>
    <definedName name="MO_LIST_6">'REESTR'!$B$44:$B$58</definedName>
    <definedName name="MO_LIST_7">'REESTR'!$B$59:$B$73</definedName>
    <definedName name="MO_LIST_8">'REESTR'!$B$74:$B$75</definedName>
    <definedName name="MO_LIST_9">'REESTR'!$B$76:$B$84</definedName>
    <definedName name="mo_zag">'Титульный'!$E$23</definedName>
    <definedName name="mr">'Титульный'!$G$22</definedName>
    <definedName name="MR_ADD">'ГВС инвестиции'!$J:$J</definedName>
    <definedName name="MR_LIST">'REESTR'!$D$2:$D$30</definedName>
    <definedName name="mr_zag">'Титульный'!$E$22</definedName>
    <definedName name="oktmo" localSheetId="11">'[2]Титульный'!$G$24</definedName>
    <definedName name="oktmo">'Титульный'!$G$24</definedName>
    <definedName name="org" localSheetId="11">'[2]Титульный'!$F$13</definedName>
    <definedName name="org">'Титульный'!$F$13</definedName>
    <definedName name="org_zag">'Титульный'!$E$13</definedName>
    <definedName name="p1_rst_1">'[1]Лист2'!$A$1</definedName>
    <definedName name="REGION">'TEHSHEET'!$A$1:$A$84</definedName>
    <definedName name="region_name" localSheetId="11">'[2]Титульный'!$E$7</definedName>
    <definedName name="region_name">'Титульный'!$E$7</definedName>
    <definedName name="SCOPE_16_PRT" localSheetId="16">P1_SCOPE_16_PRT,P2_SCOPE_16_PRT</definedName>
    <definedName name="SCOPE_16_PRT" localSheetId="15">P1_SCOPE_16_PRT,P2_SCOPE_16_PRT</definedName>
    <definedName name="SCOPE_16_PRT" localSheetId="17">P1_SCOPE_16_PRT,P2_SCOPE_16_PRT</definedName>
    <definedName name="SCOPE_16_PRT" localSheetId="11">P1_SCOPE_16_PRT,P2_SCOPE_16_PRT</definedName>
    <definedName name="SCOPE_16_PRT" localSheetId="8">P1_SCOPE_16_PRT,P2_SCOPE_16_PRT</definedName>
    <definedName name="SCOPE_16_PRT">P1_SCOPE_16_PRT,P2_SCOPE_16_PRT</definedName>
    <definedName name="SCOPE_PER_PRT" localSheetId="16">P5_SCOPE_PER_PRT,P6_SCOPE_PER_PRT,P7_SCOPE_PER_PRT,P8_SCOPE_PER_PRT</definedName>
    <definedName name="SCOPE_PER_PRT" localSheetId="15">P5_SCOPE_PER_PRT,P6_SCOPE_PER_PRT,P7_SCOPE_PER_PRT,P8_SCOPE_PER_PRT</definedName>
    <definedName name="SCOPE_PER_PRT" localSheetId="17">P5_SCOPE_PER_PRT,P6_SCOPE_PER_PRT,P7_SCOPE_PER_PRT,P8_SCOPE_PER_PRT</definedName>
    <definedName name="SCOPE_PER_PRT" localSheetId="11">P5_SCOPE_PER_PRT,P6_SCOPE_PER_PRT,P7_SCOPE_PER_PRT,P8_SCOPE_PER_PRT</definedName>
    <definedName name="SCOPE_PER_PRT" localSheetId="8">P5_SCOPE_PER_PRT,P6_SCOPE_PER_PRT,P7_SCOPE_PER_PRT,P8_SCOPE_PER_PRT</definedName>
    <definedName name="SCOPE_PER_PRT">P5_SCOPE_PER_PRT,P6_SCOPE_PER_PRT,P7_SCOPE_PER_PRT,P8_SCOPE_PER_PRT</definedName>
    <definedName name="SCOPE_SV_PRT" localSheetId="16">P1_SCOPE_SV_PRT,P2_SCOPE_SV_PRT,P3_SCOPE_SV_PRT</definedName>
    <definedName name="SCOPE_SV_PRT" localSheetId="15">P1_SCOPE_SV_PRT,P2_SCOPE_SV_PRT,P3_SCOPE_SV_PRT</definedName>
    <definedName name="SCOPE_SV_PRT" localSheetId="17">P1_SCOPE_SV_PRT,P2_SCOPE_SV_PRT,P3_SCOPE_SV_PRT</definedName>
    <definedName name="SCOPE_SV_PRT" localSheetId="11">P1_SCOPE_SV_PRT,P2_SCOPE_SV_PRT,P3_SCOPE_SV_PRT</definedName>
    <definedName name="SCOPE_SV_PRT" localSheetId="8">P1_SCOPE_SV_PRT,P2_SCOPE_SV_PRT,P3_SCOPE_SV_PRT</definedName>
    <definedName name="SCOPE_SV_PRT">P1_SCOPE_SV_PRT,P2_SCOPE_SV_PRT,P3_SCOPE_SV_PRT</definedName>
    <definedName name="T2_DiapProt" localSheetId="16">P1_T2_DiapProt,P2_T2_DiapProt</definedName>
    <definedName name="T2_DiapProt" localSheetId="15">P1_T2_DiapProt,P2_T2_DiapProt</definedName>
    <definedName name="T2_DiapProt" localSheetId="17">P1_T2_DiapProt,P2_T2_DiapProt</definedName>
    <definedName name="T2_DiapProt" localSheetId="11">P1_T2_DiapProt,P2_T2_DiapProt</definedName>
    <definedName name="T2_DiapProt" localSheetId="8">P1_T2_DiapProt,P2_T2_DiapProt</definedName>
    <definedName name="T2_DiapProt">P1_T2_DiapProt,P2_T2_DiapProt</definedName>
    <definedName name="T6_Protect" localSheetId="16">P1_T6_Protect,P2_T6_Protect</definedName>
    <definedName name="T6_Protect" localSheetId="15">P1_T6_Protect,P2_T6_Protect</definedName>
    <definedName name="T6_Protect" localSheetId="17">P1_T6_Protect,P2_T6_Protect</definedName>
    <definedName name="T6_Protect" localSheetId="11">P1_T6_Protect,P2_T6_Protect</definedName>
    <definedName name="T6_Protect" localSheetId="8">P1_T6_Protect,P2_T6_Protect</definedName>
    <definedName name="T6_Protect">P1_T6_Protect,P2_T6_Protect</definedName>
    <definedName name="tar_price2">'[2]TEHSHEET'!$B$34:$B$40</definedName>
    <definedName name="version">'Инструкция'!$P$2</definedName>
    <definedName name="year_range">'TEHSHEET'!$D$3:$D$16</definedName>
    <definedName name="Z_E289FC2F_5D83_45FA_ACC0_3A0F7440744D_.wvu.Cols" localSheetId="6" hidden="1">'ГВС доступ'!$A:$B</definedName>
    <definedName name="Z_E289FC2F_5D83_45FA_ACC0_3A0F7440744D_.wvu.Cols" localSheetId="5" hidden="1">'ГВС инвестиции'!$A:$B,'ГВС инвестиции'!$I:$K</definedName>
    <definedName name="Z_E289FC2F_5D83_45FA_ACC0_3A0F7440744D_.wvu.Cols" localSheetId="7" hidden="1">'ГВС показатели'!$A:$B</definedName>
    <definedName name="Z_E289FC2F_5D83_45FA_ACC0_3A0F7440744D_.wvu.Cols" localSheetId="4" hidden="1">'ГВС характеристики'!$A:$B</definedName>
    <definedName name="Z_E289FC2F_5D83_45FA_ACC0_3A0F7440744D_.wvu.Cols" localSheetId="3" hidden="1">'ГВС цены'!$A:$B</definedName>
    <definedName name="Z_E289FC2F_5D83_45FA_ACC0_3A0F7440744D_.wvu.Cols" localSheetId="8" hidden="1">'Ссылки на публикации'!$A:$B</definedName>
    <definedName name="Z_E289FC2F_5D83_45FA_ACC0_3A0F7440744D_.wvu.Cols" localSheetId="1" hidden="1">'Титульный'!$A:$B</definedName>
    <definedName name="Z_E289FC2F_5D83_45FA_ACC0_3A0F7440744D_.wvu.Rows" localSheetId="6" hidden="1">'ГВС доступ'!$1:$6,'ГВС доступ'!$18:$18</definedName>
    <definedName name="Z_E289FC2F_5D83_45FA_ACC0_3A0F7440744D_.wvu.Rows" localSheetId="5" hidden="1">'ГВС инвестиции'!$1:$6</definedName>
    <definedName name="Z_E289FC2F_5D83_45FA_ACC0_3A0F7440744D_.wvu.Rows" localSheetId="7" hidden="1">'ГВС показатели'!$1:$6</definedName>
    <definedName name="Z_E289FC2F_5D83_45FA_ACC0_3A0F7440744D_.wvu.Rows" localSheetId="4" hidden="1">'ГВС характеристики'!$1:$6</definedName>
    <definedName name="Z_E289FC2F_5D83_45FA_ACC0_3A0F7440744D_.wvu.Rows" localSheetId="3" hidden="1">'ГВС цены'!$1:$6</definedName>
    <definedName name="Z_E289FC2F_5D83_45FA_ACC0_3A0F7440744D_.wvu.Rows" localSheetId="8" hidden="1">'Ссылки на публикации'!$1:$6</definedName>
    <definedName name="Z_E289FC2F_5D83_45FA_ACC0_3A0F7440744D_.wvu.Rows" localSheetId="1" hidden="1">'Титульный'!$1:$1,'Титульный'!$14:$15</definedName>
  </definedNames>
  <calcPr fullCalcOnLoad="1"/>
</workbook>
</file>

<file path=xl/sharedStrings.xml><?xml version="1.0" encoding="utf-8"?>
<sst xmlns="http://schemas.openxmlformats.org/spreadsheetml/2006/main" count="2690" uniqueCount="1466">
  <si>
    <t>количество часов (суммарно за календарный год), превышающих допустимую продолжительность перерыва подачи горячей воды</t>
  </si>
  <si>
    <t>доля потребителей, затронутых ограничениями подачи горячей воды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</si>
  <si>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</si>
  <si>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</si>
  <si>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</si>
  <si>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</si>
  <si>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</si>
  <si>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</si>
  <si>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</si>
  <si>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</si>
  <si>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</si>
  <si>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</si>
  <si>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</si>
  <si>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</si>
  <si>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</si>
  <si>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</si>
  <si>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</si>
  <si>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</si>
  <si>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18</t>
  </si>
  <si>
    <t>средства внебюджетных фондов (тыс. руб.)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</si>
  <si>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</si>
  <si>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</si>
  <si>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</si>
  <si>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</si>
  <si>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</si>
  <si>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</si>
  <si>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</si>
  <si>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</si>
  <si>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</si>
  <si>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Плановые значения</t>
  </si>
  <si>
    <t>Введите название мероприятия</t>
  </si>
  <si>
    <t>по нормативам потребления</t>
  </si>
  <si>
    <t>удельный расход электроэнергии на подачу воды в сеть(учитывать электроэнергию всех насосных и подкачивающих станций)</t>
  </si>
  <si>
    <t>Заполненные шаблоны необходимо направлять через систему ЕИАС.</t>
  </si>
  <si>
    <t>Консультации по методологии заполнения форм:</t>
  </si>
  <si>
    <t>help@eias.ru</t>
  </si>
  <si>
    <t>потребность в финансовых средствах, необходимых для реализации инвестиционной программы (тыс.руб.)</t>
  </si>
  <si>
    <t>Наличие 2-ставочного тарифа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</si>
  <si>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</si>
  <si>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</si>
  <si>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</si>
  <si>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</si>
  <si>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</si>
  <si>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</si>
  <si>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</si>
  <si>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</si>
  <si>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</si>
  <si>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</si>
  <si>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</si>
  <si>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</si>
  <si>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</si>
  <si>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</si>
  <si>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</si>
  <si>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</si>
  <si>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</si>
  <si>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</si>
  <si>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</si>
  <si>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</si>
  <si>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</si>
  <si>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</si>
  <si>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</si>
  <si>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</si>
  <si>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средневзвешенная стоимость 1 кВт*ч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</si>
  <si>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</si>
  <si>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</si>
  <si>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</si>
  <si>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</si>
  <si>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</si>
  <si>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t>себестоимость производимых товаров (оказываемых услуг) по регулируемому виду деятельности, в том числе:</t>
  </si>
  <si>
    <t>1.1</t>
  </si>
  <si>
    <t>1.1.1</t>
  </si>
  <si>
    <t>1.1.2</t>
  </si>
  <si>
    <t>1.1.2.1</t>
  </si>
  <si>
    <t>1.1.2.2</t>
  </si>
  <si>
    <t>1.1.2.3</t>
  </si>
  <si>
    <t>1.2</t>
  </si>
  <si>
    <t>1.2.1</t>
  </si>
  <si>
    <t>1.2.2</t>
  </si>
  <si>
    <t>1.2.2.1</t>
  </si>
  <si>
    <t>1.2.2.2</t>
  </si>
  <si>
    <t>1.2.2.3</t>
  </si>
  <si>
    <t>1.3</t>
  </si>
  <si>
    <t>1.3.1</t>
  </si>
  <si>
    <t>1.3.2</t>
  </si>
  <si>
    <t>1.3.2.1</t>
  </si>
  <si>
    <t>1.3.2.2</t>
  </si>
  <si>
    <t>1.3.2.3</t>
  </si>
  <si>
    <t>2.2</t>
  </si>
  <si>
    <t>2.3</t>
  </si>
  <si>
    <t>Александровский муниципальный район</t>
  </si>
  <si>
    <t>Александровский сельсовет</t>
  </si>
  <si>
    <t>07602402</t>
  </si>
  <si>
    <t>МУП Александровского муниципального района Ставропольского края "ЖКХ"</t>
  </si>
  <si>
    <t>2601004596</t>
  </si>
  <si>
    <t>260101001</t>
  </si>
  <si>
    <t>Калиновский сельсовет</t>
  </si>
  <si>
    <t>07602407</t>
  </si>
  <si>
    <t>МУП "Родники"</t>
  </si>
  <si>
    <t>2601008544</t>
  </si>
  <si>
    <t>Андроповский муниципальный район</t>
  </si>
  <si>
    <t>Солуно-Дмитриевский сельсовет</t>
  </si>
  <si>
    <t>07632416</t>
  </si>
  <si>
    <t>Общество с ограниченной ответственностью "Кока-кола ЭйчБиСи ЕВРАЗИЯ" филиал в селе Солуно-Дмитриевском</t>
  </si>
  <si>
    <t>2603006800</t>
  </si>
  <si>
    <t>260301001</t>
  </si>
  <si>
    <t>Апанасенковский муниципальный район</t>
  </si>
  <si>
    <t>Село Дивное</t>
  </si>
  <si>
    <t>07605419</t>
  </si>
  <si>
    <t>Муниципальное унитарное предприятие "Жилищно-коммунальногое хозяйство" Апанасенковского муниципального района Ставропольского края</t>
  </si>
  <si>
    <t>2602004366</t>
  </si>
  <si>
    <t>260201001</t>
  </si>
  <si>
    <t>Арзгирский муниципальный район</t>
  </si>
  <si>
    <t>Арзгирский сельсовет</t>
  </si>
  <si>
    <t>07607402</t>
  </si>
  <si>
    <t>Муниципальное унитарное предприятие "Коммунальное хозяйство" Арзгирского муниципального района Ставропольского края</t>
  </si>
  <si>
    <t>2604000247</t>
  </si>
  <si>
    <t>260401001</t>
  </si>
  <si>
    <t>Новоромановский сельсовет</t>
  </si>
  <si>
    <t>07607404</t>
  </si>
  <si>
    <t>МУП "Водник"</t>
  </si>
  <si>
    <t>2604005735</t>
  </si>
  <si>
    <t>Благодарненский муниципальный район</t>
  </si>
  <si>
    <t>Cело Елизаветинское</t>
  </si>
  <si>
    <t>07610410</t>
  </si>
  <si>
    <t>СПКк "Родина"</t>
  </si>
  <si>
    <t>2605001980</t>
  </si>
  <si>
    <t>260501001</t>
  </si>
  <si>
    <t>Буденновский муниципальный район</t>
  </si>
  <si>
    <t>Краснооктябрьский сельсовет</t>
  </si>
  <si>
    <t>07612409</t>
  </si>
  <si>
    <t>ООО "Краснооктябрьское ЖКХ"</t>
  </si>
  <si>
    <t>2624030024</t>
  </si>
  <si>
    <t>262401001</t>
  </si>
  <si>
    <t>Орловский сельсовет</t>
  </si>
  <si>
    <t>07612413</t>
  </si>
  <si>
    <t>ООО  "ЖКХ Орловка"</t>
  </si>
  <si>
    <t>2624030031</t>
  </si>
  <si>
    <t>Преображенский сельсовет</t>
  </si>
  <si>
    <t>07612420</t>
  </si>
  <si>
    <t>ООО "Преображенское ЖКХ"</t>
  </si>
  <si>
    <t>2624030391</t>
  </si>
  <si>
    <t>Стародубский сельсовет</t>
  </si>
  <si>
    <t>07612422</t>
  </si>
  <si>
    <t>ООО "ЖКХ Терек"</t>
  </si>
  <si>
    <t>2624030017</t>
  </si>
  <si>
    <t>Терский сельсовет</t>
  </si>
  <si>
    <t>07612425</t>
  </si>
  <si>
    <t>ЗАО "Терский"</t>
  </si>
  <si>
    <t>2624000887</t>
  </si>
  <si>
    <t>ГО Ставропольского края</t>
  </si>
  <si>
    <t>Город Буденновск</t>
  </si>
  <si>
    <t>07702000</t>
  </si>
  <si>
    <t>ОАО "Буденновский машиностроительный завод"</t>
  </si>
  <si>
    <t>2624000189</t>
  </si>
  <si>
    <t>Федеральное государственное учреждение "Буденновская квартирно-эксплуатационная часть района" Министерство обороны Российской Федерации</t>
  </si>
  <si>
    <t>2624032053</t>
  </si>
  <si>
    <t>Город Георгиевск</t>
  </si>
  <si>
    <t>07707000</t>
  </si>
  <si>
    <t>Георгиевское муниципальное унитарное предприятие "Теплосеть"</t>
  </si>
  <si>
    <t>2625002189</t>
  </si>
  <si>
    <t>262501001</t>
  </si>
  <si>
    <t>Общество с ограниченной ответственностью "Георгиевское производственное предприятие "Кавказ"</t>
  </si>
  <si>
    <t>2625023333</t>
  </si>
  <si>
    <t>Открытое акционерное общество "Хлебокомбинат "Георгиевский"</t>
  </si>
  <si>
    <t>2625012571</t>
  </si>
  <si>
    <t>Город Лермонтов</t>
  </si>
  <si>
    <t>07718000</t>
  </si>
  <si>
    <t>ЗАО "Южная энергетическая компания" филиал в г. Лермонтов Ставропольского края</t>
  </si>
  <si>
    <t>7704262319</t>
  </si>
  <si>
    <t>262902001</t>
  </si>
  <si>
    <t>МУП "Горводоканал"</t>
  </si>
  <si>
    <t>2629005818</t>
  </si>
  <si>
    <t>262901001</t>
  </si>
  <si>
    <t>Муниципальное унитарное предприятие "Лермонтовское городское газовое хозяйство"</t>
  </si>
  <si>
    <t>2629005046</t>
  </si>
  <si>
    <t>Город Невинномысск</t>
  </si>
  <si>
    <t>07724000</t>
  </si>
  <si>
    <t>Закрытое акционерное общество "Невинномысский маслоэкстракционный завод"</t>
  </si>
  <si>
    <t>2631024889</t>
  </si>
  <si>
    <t>263101001</t>
  </si>
  <si>
    <t>ОАО "Водоканал"</t>
  </si>
  <si>
    <t>2631054308</t>
  </si>
  <si>
    <t>Общество с ограниченной ответственностью "Предприятие им. И.Лапина"</t>
  </si>
  <si>
    <t>2631037790</t>
  </si>
  <si>
    <t>Открытое акционерное общество "Квант-Энергия"</t>
  </si>
  <si>
    <t>2631002155</t>
  </si>
  <si>
    <t>Открытое акционерное общество "Невинномысский Азот"</t>
  </si>
  <si>
    <t>2631015563</t>
  </si>
  <si>
    <t>Открытое акционерное общество "Северо-Кавказская энергоремонтная компания"</t>
  </si>
  <si>
    <t>0721009031</t>
  </si>
  <si>
    <t>263145001</t>
  </si>
  <si>
    <t>Открытое акционерное общество "Теплосеть" г. Невинномысска</t>
  </si>
  <si>
    <t>2631006350</t>
  </si>
  <si>
    <t>Филиал "Невинномысская ГРЭС" открытого акционерного общества "Энел ОГК-5"</t>
  </si>
  <si>
    <t>6671156423</t>
  </si>
  <si>
    <t>263102001</t>
  </si>
  <si>
    <t>Город Ставрополь</t>
  </si>
  <si>
    <t>07701000</t>
  </si>
  <si>
    <t>ГУП СК "Ставрополькрайводоканал"</t>
  </si>
  <si>
    <t>2365040105</t>
  </si>
  <si>
    <t>263550001</t>
  </si>
  <si>
    <t>Государственное унитарное предприятие Ставропольского края "Ставропольский краевой теплоэнергетический комплекс"</t>
  </si>
  <si>
    <t>2635060510</t>
  </si>
  <si>
    <t>263501001</t>
  </si>
  <si>
    <t>Закрытое акционерное общество "Гермес-52"</t>
  </si>
  <si>
    <t>2633002369</t>
  </si>
  <si>
    <t>Закрытое акционерное общество "Теплоэнерго"</t>
  </si>
  <si>
    <t>2635041652</t>
  </si>
  <si>
    <t>МУП "ВОДОКАНАЛ"</t>
  </si>
  <si>
    <t>2633001291</t>
  </si>
  <si>
    <t>Общество с ограниченной ответственностью "Декоративные культуры"</t>
  </si>
  <si>
    <t>2633006116</t>
  </si>
  <si>
    <t>263601001</t>
  </si>
  <si>
    <t>Общество с ограниченной ответственностью "Центр"</t>
  </si>
  <si>
    <t>2634049955</t>
  </si>
  <si>
    <t>263401001</t>
  </si>
  <si>
    <t>Открытое акционерное общество "Ставропольский радиозавод "Сигнал"</t>
  </si>
  <si>
    <t>2635000092</t>
  </si>
  <si>
    <t>Открытое акционерное общество "Теплосеть"</t>
  </si>
  <si>
    <t>2635095930</t>
  </si>
  <si>
    <t>Открытое акционерное общество Научно-производственный концерн "ЭСКОМ"</t>
  </si>
  <si>
    <t>2634040279</t>
  </si>
  <si>
    <t>государственное учреждение здравоохранения "Ставропольский краевой клинический кардиологический диспансер"</t>
  </si>
  <si>
    <t>2633004373</t>
  </si>
  <si>
    <t>закрытое акционерное общество "Пассаж"</t>
  </si>
  <si>
    <t>2633001132</t>
  </si>
  <si>
    <t>Город-курорт Ессентуки</t>
  </si>
  <si>
    <t>07710000</t>
  </si>
  <si>
    <t>Общество с ограниченной ответственностью "Объединение котельных курорта"</t>
  </si>
  <si>
    <t>2626027362</t>
  </si>
  <si>
    <t>262601001</t>
  </si>
  <si>
    <t>Открытое акционерное общество "Ессентукская Теплосеть"</t>
  </si>
  <si>
    <t>2626020720</t>
  </si>
  <si>
    <t>Город-курорт Железноводск</t>
  </si>
  <si>
    <t>07712000</t>
  </si>
  <si>
    <t>Муниципальное унитарное предприятие "Теплосеть"</t>
  </si>
  <si>
    <t>2627007954</t>
  </si>
  <si>
    <t>262701001</t>
  </si>
  <si>
    <t>2627016807</t>
  </si>
  <si>
    <t>Город-курорт Кисловодск</t>
  </si>
  <si>
    <t>07715000</t>
  </si>
  <si>
    <t>Общество с ограниченной ответственностью "ЛУКОЙЛ-Ростовэнерго" Ставропольское производственное подразделение</t>
  </si>
  <si>
    <t>6164288981</t>
  </si>
  <si>
    <t>262845001</t>
  </si>
  <si>
    <t>2628008414</t>
  </si>
  <si>
    <t>262801001</t>
  </si>
  <si>
    <t>Управление Федеральной службы безопасности Российской Федерации по Ставропольскому краю (стационар медико-санитарной части в г. Кисловодске)</t>
  </si>
  <si>
    <t>2634025295</t>
  </si>
  <si>
    <t>Федеральное государственное учреждение "Кисловодский центральный военный санаторий" Министерства обороны Российской Федерации</t>
  </si>
  <si>
    <t>2628007770</t>
  </si>
  <si>
    <t>Город-курорт Пятигорск</t>
  </si>
  <si>
    <t>07727000</t>
  </si>
  <si>
    <t>Общество с ограниченной ответственностью "Санаторий "Тарханы"</t>
  </si>
  <si>
    <t>2632012646</t>
  </si>
  <si>
    <t>263201001</t>
  </si>
  <si>
    <t>Государственное учреждение здравоохранения "Ставропольский краевой госпиталь для ветеранов войн"</t>
  </si>
  <si>
    <t>2632055940</t>
  </si>
  <si>
    <t>Индивидуальный предприниматель Шипачёва Мария Ивановна</t>
  </si>
  <si>
    <t>263200026037</t>
  </si>
  <si>
    <t>000000000</t>
  </si>
  <si>
    <t>Лечебно-профилактическое учреждение профсоюзов "Пятигорская бальнеогрязелечебница"</t>
  </si>
  <si>
    <t>2632054854</t>
  </si>
  <si>
    <t>Лечебно-профилактическое учреждение профсоюзов Санаторий "Ленинские скалы"</t>
  </si>
  <si>
    <t>2632053843</t>
  </si>
  <si>
    <t>Лечебно-профилактическое учреждение профсоюзов Санаторий "РОДНИК"</t>
  </si>
  <si>
    <t>2632053836</t>
  </si>
  <si>
    <t>Муниципальное унитарное предприятие "Пятигорские инженерные сети"</t>
  </si>
  <si>
    <t>2632090725</t>
  </si>
  <si>
    <t>Муниципальное унитарное предприятие города Пятигорска Ставропольского края "Пятигорский Теплоэнергоетический Комплекс"</t>
  </si>
  <si>
    <t>2632016182</t>
  </si>
  <si>
    <t>Общество с ограниченной ответственностью "Пятигорсктеплосервис"</t>
  </si>
  <si>
    <t>2632062277</t>
  </si>
  <si>
    <t>Общество с ограниченной ответственностью "ТЕХНО-Сервис"</t>
  </si>
  <si>
    <t>2632059130</t>
  </si>
  <si>
    <t>Ставропольское производственное подразделение общества с ограниченной ответственностью "ЮГК-РОСТОВЭНЕРГО"</t>
  </si>
  <si>
    <t>3015087458</t>
  </si>
  <si>
    <t>301501001</t>
  </si>
  <si>
    <t>Георгиевский муниципальный район</t>
  </si>
  <si>
    <t>Незлобненский сельсовет</t>
  </si>
  <si>
    <t>07615413</t>
  </si>
  <si>
    <t>Открытое акционерное общество "Черномортранснефть" (филиал "Тихорецкое районное управление магистральных нефтепроводов"</t>
  </si>
  <si>
    <t>2315072242</t>
  </si>
  <si>
    <t>262502001</t>
  </si>
  <si>
    <t>Урухский сельсовет</t>
  </si>
  <si>
    <t>07615428</t>
  </si>
  <si>
    <t>МУП  "Коммунальщик"</t>
  </si>
  <si>
    <t>2625032842</t>
  </si>
  <si>
    <t>Грачевский муниципальный район</t>
  </si>
  <si>
    <t>Грачевский сельсовет</t>
  </si>
  <si>
    <t>07617404</t>
  </si>
  <si>
    <t>Муниципальное унитарное предприятие "Коммунальное хозяйство" Грачёвского муниципального района Ставропольского края</t>
  </si>
  <si>
    <t>2606000122</t>
  </si>
  <si>
    <t>260601001</t>
  </si>
  <si>
    <t>Изобильненский муниципальный район</t>
  </si>
  <si>
    <t>Город Изобильный</t>
  </si>
  <si>
    <t>07620101</t>
  </si>
  <si>
    <t>Общество с ограниченной ответственностью "Газпром трансгаз Ставрополь"</t>
  </si>
  <si>
    <t>2636032629</t>
  </si>
  <si>
    <t>Открытое акционерное общество "Завод Атлант"</t>
  </si>
  <si>
    <t>2607000333</t>
  </si>
  <si>
    <t>260701001</t>
  </si>
  <si>
    <t>Открытое акционерное общество "Ставропольсахар"</t>
  </si>
  <si>
    <t>2607012219</t>
  </si>
  <si>
    <t>Поселок Рыздвяный</t>
  </si>
  <si>
    <t>07620153</t>
  </si>
  <si>
    <t>Филиал общества с ограниченной ответственностью "Газпром ПХГ" "Ставропольское управление подземного хранения газа"</t>
  </si>
  <si>
    <t>5003065767</t>
  </si>
  <si>
    <t>260702001</t>
  </si>
  <si>
    <t>Поселок Солнечнодольск</t>
  </si>
  <si>
    <t>07620155</t>
  </si>
  <si>
    <t>Закрытое акционерное общество "Ставропольские коммунальные системы"</t>
  </si>
  <si>
    <t>2607019831</t>
  </si>
  <si>
    <t>Филиал открытого акционерного общества "ОГК-2" - Ставропольская ГРЭС</t>
  </si>
  <si>
    <t>2607018122</t>
  </si>
  <si>
    <t>Кировский муниципальный район</t>
  </si>
  <si>
    <t>Город Новопавловск</t>
  </si>
  <si>
    <t>07625101</t>
  </si>
  <si>
    <t>ГУП  "Жилищно-коммунальное хозяйство Кировского района"</t>
  </si>
  <si>
    <t>2609014934</t>
  </si>
  <si>
    <t>260901001</t>
  </si>
  <si>
    <t>Зольский сельсовет</t>
  </si>
  <si>
    <t>07625404</t>
  </si>
  <si>
    <t>ООО "Нептун"</t>
  </si>
  <si>
    <t>2609021280</t>
  </si>
  <si>
    <t>Новосредненский сельсовет</t>
  </si>
  <si>
    <t>07625416</t>
  </si>
  <si>
    <t>МУП "Надежда"</t>
  </si>
  <si>
    <t>2609022928</t>
  </si>
  <si>
    <t>07625417</t>
  </si>
  <si>
    <t>МУП "Коммунальщик"</t>
  </si>
  <si>
    <t>2609022692</t>
  </si>
  <si>
    <t>Посёлок Фазанный</t>
  </si>
  <si>
    <t>07625428</t>
  </si>
  <si>
    <t>2609022195</t>
  </si>
  <si>
    <t>Кочубеевский муниципальный район</t>
  </si>
  <si>
    <t>Казьминский сельсовет</t>
  </si>
  <si>
    <t>07628419</t>
  </si>
  <si>
    <t>Открытое акционерное общество Северо-Кавказская энергетическая компания "Нефтегазгеотерм"</t>
  </si>
  <si>
    <t>2630024131</t>
  </si>
  <si>
    <t>263001001</t>
  </si>
  <si>
    <t>Село Кочубеевское</t>
  </si>
  <si>
    <t>07628422</t>
  </si>
  <si>
    <t>Муниципальное унитарное предприятие Ставрополького края "Жилищно-коммунальное хозяйство Кочубеевского района"</t>
  </si>
  <si>
    <t>2610012931</t>
  </si>
  <si>
    <t>261001001</t>
  </si>
  <si>
    <t>Красногвардейский муниципальный район</t>
  </si>
  <si>
    <t>Село Дмитриевское</t>
  </si>
  <si>
    <t>07630402</t>
  </si>
  <si>
    <t>МУП "Водоканал"</t>
  </si>
  <si>
    <t>2611007620</t>
  </si>
  <si>
    <t>261101001</t>
  </si>
  <si>
    <t>Курский муниципальный район</t>
  </si>
  <si>
    <t>Галюгаевский сельсовет</t>
  </si>
  <si>
    <t>07633404</t>
  </si>
  <si>
    <t>Колхоз им.Ленина</t>
  </si>
  <si>
    <t>2612000297</t>
  </si>
  <si>
    <t>261201001</t>
  </si>
  <si>
    <t>Курский сельсовет</t>
  </si>
  <si>
    <t>07633407</t>
  </si>
  <si>
    <t>Муниципальное унитарное предприятие Курского муниципального района Ставропольского края "Жилищнокоммунальное хозяйство Курского района"</t>
  </si>
  <si>
    <t>2612016970</t>
  </si>
  <si>
    <t>ОАО "Нептун"</t>
  </si>
  <si>
    <t>2612000184</t>
  </si>
  <si>
    <t>Ростовановский сельсовет</t>
  </si>
  <si>
    <t>07633416</t>
  </si>
  <si>
    <t>Колхоз "Ростовановский"</t>
  </si>
  <si>
    <t>2612009733</t>
  </si>
  <si>
    <t>Русский сельсовет</t>
  </si>
  <si>
    <t>07633422</t>
  </si>
  <si>
    <t>ООО "ИРМАГ"</t>
  </si>
  <si>
    <t>2612018858</t>
  </si>
  <si>
    <t>ООО "СП "Содружество"</t>
  </si>
  <si>
    <t>2612019820</t>
  </si>
  <si>
    <t>Серноводский сельсовет</t>
  </si>
  <si>
    <t>07633425</t>
  </si>
  <si>
    <t>СХПК "Адыге"</t>
  </si>
  <si>
    <t>2612017903</t>
  </si>
  <si>
    <t>СХПК "Кабардинский"</t>
  </si>
  <si>
    <t>2612003681</t>
  </si>
  <si>
    <t>Станица Стодеревская</t>
  </si>
  <si>
    <t>07633426</t>
  </si>
  <si>
    <t>СХПК (колхоз) им.Кирова</t>
  </si>
  <si>
    <t>2612000314</t>
  </si>
  <si>
    <t>Левокумский муниципальный район</t>
  </si>
  <si>
    <t>Бургун-Маджарский сельсовет</t>
  </si>
  <si>
    <t>07636402</t>
  </si>
  <si>
    <t>ООО "Надежда"</t>
  </si>
  <si>
    <t>2613007062</t>
  </si>
  <si>
    <t>261301001</t>
  </si>
  <si>
    <t>Величаевский сельсовет</t>
  </si>
  <si>
    <t>07636404</t>
  </si>
  <si>
    <t>СПК "Овцевод"</t>
  </si>
  <si>
    <t>2613007270</t>
  </si>
  <si>
    <t>Николо-Александровский сельсовет</t>
  </si>
  <si>
    <t>07636413</t>
  </si>
  <si>
    <t>МУ "АКВА"</t>
  </si>
  <si>
    <t>2613009180</t>
  </si>
  <si>
    <t>ООО "Водник"</t>
  </si>
  <si>
    <t>2613008411</t>
  </si>
  <si>
    <t>Минераловодский муниципальный район</t>
  </si>
  <si>
    <t>Город Минеральные Воды</t>
  </si>
  <si>
    <t>07639101</t>
  </si>
  <si>
    <t>Дирекция по тепловодоснабжению - СП Северо-Кавказской жележной дороги - филиал ОАО "РЖД"</t>
  </si>
  <si>
    <t>7708503727</t>
  </si>
  <si>
    <t>997650099</t>
  </si>
  <si>
    <t>Гражданский сельсовет</t>
  </si>
  <si>
    <t>07639402</t>
  </si>
  <si>
    <t>Общество с ограниченной ответственностью "КАЗАЧЬЕ"</t>
  </si>
  <si>
    <t>2630032968</t>
  </si>
  <si>
    <t>Ленинский сельсовет</t>
  </si>
  <si>
    <t>07639407</t>
  </si>
  <si>
    <t>МУП "Славянка"</t>
  </si>
  <si>
    <t>2630039233</t>
  </si>
  <si>
    <t>Побегайловский сельсовет</t>
  </si>
  <si>
    <t>07639419</t>
  </si>
  <si>
    <t>Государственное учреждение здравоохранения "Краевая Кумагорская больница восстановительного лечения"</t>
  </si>
  <si>
    <t>2630019702</t>
  </si>
  <si>
    <t>Нефтекумский муниципальный район</t>
  </si>
  <si>
    <t>Закумский сельсовет</t>
  </si>
  <si>
    <t>07641403</t>
  </si>
  <si>
    <t>МУП "Родник"</t>
  </si>
  <si>
    <t>2614018998</t>
  </si>
  <si>
    <t>261401001</t>
  </si>
  <si>
    <t>Зункарский сельсовет</t>
  </si>
  <si>
    <t>07641405</t>
  </si>
  <si>
    <t>МУП "Оазис"</t>
  </si>
  <si>
    <t>2614020820</t>
  </si>
  <si>
    <t>Кара-Тюбинский сельсовет</t>
  </si>
  <si>
    <t>07641407</t>
  </si>
  <si>
    <t>МУП "Нептун"</t>
  </si>
  <si>
    <t>2614017835</t>
  </si>
  <si>
    <t>Каясулинский сельсовет</t>
  </si>
  <si>
    <t>07641410</t>
  </si>
  <si>
    <t>МУП "АКВА"</t>
  </si>
  <si>
    <t>2614020796</t>
  </si>
  <si>
    <t>Махмуд-Мектебский сельсовет</t>
  </si>
  <si>
    <t>07641413</t>
  </si>
  <si>
    <t>МУП "Исток"</t>
  </si>
  <si>
    <t>2614019342</t>
  </si>
  <si>
    <t>Новкус-Артезианский сельсовет</t>
  </si>
  <si>
    <t>07641416</t>
  </si>
  <si>
    <t>МУП "Сервис"</t>
  </si>
  <si>
    <t>2614015468</t>
  </si>
  <si>
    <t>Поселок Затеречный</t>
  </si>
  <si>
    <t>07641153</t>
  </si>
  <si>
    <t>Общество с орграниченной ответственностью "Жилищно-коммунальное хозяйство посёлка Затеречный"</t>
  </si>
  <si>
    <t>2614020161</t>
  </si>
  <si>
    <t>Село Ачикулак</t>
  </si>
  <si>
    <t>07641402</t>
  </si>
  <si>
    <t>2614010371</t>
  </si>
  <si>
    <t>Тукуй-Мектебский сельсовет</t>
  </si>
  <si>
    <t>07641422</t>
  </si>
  <si>
    <t>2614018451</t>
  </si>
  <si>
    <t>Новоалександровский муниципальный район</t>
  </si>
  <si>
    <t>Город Новоалександровск</t>
  </si>
  <si>
    <t>07643101</t>
  </si>
  <si>
    <t>2615005046</t>
  </si>
  <si>
    <t>261501001</t>
  </si>
  <si>
    <t>Горьковский сельсовет</t>
  </si>
  <si>
    <t>07643402</t>
  </si>
  <si>
    <t>Горьковское МУП ЖКХ</t>
  </si>
  <si>
    <t>2615012406</t>
  </si>
  <si>
    <t>Григорополисский сельсовет</t>
  </si>
  <si>
    <t>07643404</t>
  </si>
  <si>
    <t>2615005021</t>
  </si>
  <si>
    <t>Краснозоринский сельсовет</t>
  </si>
  <si>
    <t>07643407</t>
  </si>
  <si>
    <t>ОАО "Урожайное"</t>
  </si>
  <si>
    <t>2615012420</t>
  </si>
  <si>
    <t>Красночервонный сельсовет</t>
  </si>
  <si>
    <t>07643423</t>
  </si>
  <si>
    <t>СПА "Колхоз им.Ворошилова"</t>
  </si>
  <si>
    <t>2615001041</t>
  </si>
  <si>
    <t>Присадовый сельсовет</t>
  </si>
  <si>
    <t>07643410</t>
  </si>
  <si>
    <t>МУП  "Водоканал"</t>
  </si>
  <si>
    <t>2615005060</t>
  </si>
  <si>
    <t>Радужский сельсовет</t>
  </si>
  <si>
    <t>07643412</t>
  </si>
  <si>
    <t>СХЗАО "Радуга"</t>
  </si>
  <si>
    <t>2615001161</t>
  </si>
  <si>
    <t>Светлинский сельсовет</t>
  </si>
  <si>
    <t>07643417</t>
  </si>
  <si>
    <t>МКП Светлинского сельсовета "ЖКХ"</t>
  </si>
  <si>
    <t>2615013488</t>
  </si>
  <si>
    <t>Станица Расшеватская</t>
  </si>
  <si>
    <t>07643416</t>
  </si>
  <si>
    <t>2615010800</t>
  </si>
  <si>
    <t>Темижбекский сельсовет</t>
  </si>
  <si>
    <t>07643419</t>
  </si>
  <si>
    <t>МКП "Водоканал"</t>
  </si>
  <si>
    <t>2615013128</t>
  </si>
  <si>
    <t>Новоселицкий муниципальный район</t>
  </si>
  <si>
    <t>Поселок Щелкан</t>
  </si>
  <si>
    <t>07644420</t>
  </si>
  <si>
    <t>МУП "Водолей"</t>
  </si>
  <si>
    <t>2616007575</t>
  </si>
  <si>
    <t>261601001</t>
  </si>
  <si>
    <t>Петровский муниципальный район</t>
  </si>
  <si>
    <t>Высоцкий сельсовет</t>
  </si>
  <si>
    <t>07646404</t>
  </si>
  <si>
    <t>2617011729</t>
  </si>
  <si>
    <t>261701001</t>
  </si>
  <si>
    <t>Дон-Балковский сельсовет</t>
  </si>
  <si>
    <t>07646410</t>
  </si>
  <si>
    <t>МУП "Феникс"</t>
  </si>
  <si>
    <t>2617011479</t>
  </si>
  <si>
    <t>Константиновский сельсовет</t>
  </si>
  <si>
    <t>07646413</t>
  </si>
  <si>
    <t>Муниципальное унитарное предприятие муниципального образования Константиновского сельсовета Петровского района Ставропольского края "Пчелка"</t>
  </si>
  <si>
    <t>2617013349</t>
  </si>
  <si>
    <t>Просянский сельсовет</t>
  </si>
  <si>
    <t>07646418</t>
  </si>
  <si>
    <t>Муниципальное унитарное предприятие  "Просянское"</t>
  </si>
  <si>
    <t>2617011359</t>
  </si>
  <si>
    <t>Село Благодатное</t>
  </si>
  <si>
    <t>07646402</t>
  </si>
  <si>
    <t>Муниципальное Казённое предприятие "Надежда" муниципального образования села Благодатное Петровского района Ставропольского края</t>
  </si>
  <si>
    <t>2617013148</t>
  </si>
  <si>
    <t>Село Гофицкое</t>
  </si>
  <si>
    <t>07646407</t>
  </si>
  <si>
    <t>2617011736</t>
  </si>
  <si>
    <t>Село Сухая Буйвола</t>
  </si>
  <si>
    <t>07646422</t>
  </si>
  <si>
    <t>МУП "Сухобуйволинское"</t>
  </si>
  <si>
    <t>2617011750</t>
  </si>
  <si>
    <t>Предгорный муниципальный район</t>
  </si>
  <si>
    <t>Пятигорский сельсовет</t>
  </si>
  <si>
    <t>07648428</t>
  </si>
  <si>
    <t>ЗАО "Пятигорская птицефабрика"</t>
  </si>
  <si>
    <t>2618016913</t>
  </si>
  <si>
    <t>261801001</t>
  </si>
  <si>
    <t>Советский муниципальный район</t>
  </si>
  <si>
    <t>Восточный сельсовет</t>
  </si>
  <si>
    <t>07650402</t>
  </si>
  <si>
    <t>СПК "Агрофирма" Восточное"</t>
  </si>
  <si>
    <t>2619009002</t>
  </si>
  <si>
    <t>261901001</t>
  </si>
  <si>
    <t>Город Зеленокумск</t>
  </si>
  <si>
    <t>07650101</t>
  </si>
  <si>
    <t>МУП "Зеленокумский водоканал"</t>
  </si>
  <si>
    <t>2619011227</t>
  </si>
  <si>
    <t>Нинский сельсовет</t>
  </si>
  <si>
    <t>07650407</t>
  </si>
  <si>
    <t>МУП "Нинское коммунальное хозяйство"</t>
  </si>
  <si>
    <t>2619011202</t>
  </si>
  <si>
    <t>Село Горькая Балка</t>
  </si>
  <si>
    <t>07650404</t>
  </si>
  <si>
    <t>МУП "КХ с.Горькая Балка"</t>
  </si>
  <si>
    <t>2619011442</t>
  </si>
  <si>
    <t>Солдато-Александровский сельсовет</t>
  </si>
  <si>
    <t>07650416</t>
  </si>
  <si>
    <t>МУП "Солдато-Александровское коммунальное хозяйство"</t>
  </si>
  <si>
    <t>2619011266</t>
  </si>
  <si>
    <t>Степновский муниципальный район</t>
  </si>
  <si>
    <t>Степновский сельсовет</t>
  </si>
  <si>
    <t>07652426</t>
  </si>
  <si>
    <t>Муниципальное унитарное предприятие "Коммунальное хозяйство" Степновского муниципального района Ставропольского края</t>
  </si>
  <si>
    <t>2620000580</t>
  </si>
  <si>
    <t>262001001</t>
  </si>
  <si>
    <t>Туркменский муниципальный район</t>
  </si>
  <si>
    <t>Летнеставочный сельсовет</t>
  </si>
  <si>
    <t>07656419</t>
  </si>
  <si>
    <t>Муниципальное унитраное предприятие "Коммунальное хозяйство" Туркменского района</t>
  </si>
  <si>
    <t>2622003515</t>
  </si>
  <si>
    <t>262201001</t>
  </si>
  <si>
    <t>Шпаковский муниципальный район</t>
  </si>
  <si>
    <t>Верхнерусский сельсовет</t>
  </si>
  <si>
    <t>07658402</t>
  </si>
  <si>
    <t>МУП КХ "Верхнерусское"</t>
  </si>
  <si>
    <t>2623012008</t>
  </si>
  <si>
    <t>262301001</t>
  </si>
  <si>
    <t>Дубовский сельсовет</t>
  </si>
  <si>
    <t>07658406</t>
  </si>
  <si>
    <t>МУП "Прогресс"</t>
  </si>
  <si>
    <t>2623019412</t>
  </si>
  <si>
    <t>Пелагиадский сельсовет</t>
  </si>
  <si>
    <t>07658416</t>
  </si>
  <si>
    <t>МУП "Коммунальник"</t>
  </si>
  <si>
    <t>2623015288</t>
  </si>
  <si>
    <t>Татарский сельсовет</t>
  </si>
  <si>
    <t>07658422</t>
  </si>
  <si>
    <t>МУП "Коммунал-Т"</t>
  </si>
  <si>
    <t>2623012833</t>
  </si>
  <si>
    <t>Темнолесский сельсовет</t>
  </si>
  <si>
    <t>07658425</t>
  </si>
  <si>
    <t>2623017550</t>
  </si>
  <si>
    <t>Цимлянский сельсовет</t>
  </si>
  <si>
    <t>07658428</t>
  </si>
  <si>
    <t>ООО "Коммунальщик"</t>
  </si>
  <si>
    <t>2623019130</t>
  </si>
  <si>
    <t>Государственное унитарное предприятие Домоуправление №2 при Ставропольской КЭЧ района</t>
  </si>
  <si>
    <t>2634036829</t>
  </si>
  <si>
    <t>Государственное учреждение "Санаторий "Железноводск" Министерства внутренних дел Российской Федерации</t>
  </si>
  <si>
    <t>2627012055</t>
  </si>
  <si>
    <t>Общество с ограниченной ответственностью "Топаз+"</t>
  </si>
  <si>
    <t>2619006227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</si>
  <si>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</si>
  <si>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</si>
  <si>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</si>
  <si>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</si>
  <si>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</si>
  <si>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ФАКТ</t>
  </si>
  <si>
    <t>357735 г.Кисловодск, ул. Набережная,1</t>
  </si>
  <si>
    <t>Вишнев Александр Владимирович</t>
  </si>
  <si>
    <t>(87937)5-11-20</t>
  </si>
  <si>
    <t>Косов Михаил Геннадиевич</t>
  </si>
  <si>
    <t>(87937) 5-17-16</t>
  </si>
  <si>
    <t>Коннова Тамара Казбековна</t>
  </si>
  <si>
    <t>заместитель  генерального директора по экономике</t>
  </si>
  <si>
    <t>(87937) 5-16-58</t>
  </si>
  <si>
    <t>kislovodskteplosetj@yandex.ru</t>
  </si>
  <si>
    <t>07602000</t>
  </si>
  <si>
    <t>Круглолесский сельсовет</t>
  </si>
  <si>
    <t>07602410</t>
  </si>
  <si>
    <t>Новокавказский сельсовет</t>
  </si>
  <si>
    <t>07602413</t>
  </si>
  <si>
    <t>Саблинский сельсовет</t>
  </si>
  <si>
    <t>07602416</t>
  </si>
  <si>
    <t>Село Грушевское</t>
  </si>
  <si>
    <t>07602404</t>
  </si>
  <si>
    <t>Село Северное</t>
  </si>
  <si>
    <t>07602419</t>
  </si>
  <si>
    <t>Средненский сельсовет</t>
  </si>
  <si>
    <t>07602422</t>
  </si>
  <si>
    <t>07632000</t>
  </si>
  <si>
    <t>Водораздельный сельсовет</t>
  </si>
  <si>
    <t>07632402</t>
  </si>
  <si>
    <t>Казинский сельсовет</t>
  </si>
  <si>
    <t>07632406</t>
  </si>
  <si>
    <t>Красноярский сельсовет</t>
  </si>
  <si>
    <t>07632407</t>
  </si>
  <si>
    <t>Крымгиреевский сельсовет</t>
  </si>
  <si>
    <t>07632408</t>
  </si>
  <si>
    <t>Курсавский сельсовет</t>
  </si>
  <si>
    <t>07632410</t>
  </si>
  <si>
    <t>Куршавский сельсовет</t>
  </si>
  <si>
    <t>07632412</t>
  </si>
  <si>
    <t>Новоянкульский сельсовет</t>
  </si>
  <si>
    <t>07632414</t>
  </si>
  <si>
    <t>Село Султан</t>
  </si>
  <si>
    <t>07632419</t>
  </si>
  <si>
    <t>Станица Воровсколесская</t>
  </si>
  <si>
    <t>07632404</t>
  </si>
  <si>
    <t>Янкульский сельсовет</t>
  </si>
  <si>
    <t>07632422</t>
  </si>
  <si>
    <t>07605000</t>
  </si>
  <si>
    <t>Айгурский сельсовет</t>
  </si>
  <si>
    <t>07605402</t>
  </si>
  <si>
    <t>Дербетовский сельсовет</t>
  </si>
  <si>
    <t>07605416</t>
  </si>
  <si>
    <t>Село Апанасенковское</t>
  </si>
  <si>
    <t>07605404</t>
  </si>
  <si>
    <t>Село Белые Копани</t>
  </si>
  <si>
    <t>07605407</t>
  </si>
  <si>
    <t>Село Воздвиженское</t>
  </si>
  <si>
    <t>07605410</t>
  </si>
  <si>
    <t>Село Вознесеновское</t>
  </si>
  <si>
    <t>07605413</t>
  </si>
  <si>
    <t>Село Киевка</t>
  </si>
  <si>
    <t>07605422</t>
  </si>
  <si>
    <t>Село Малая Джалга</t>
  </si>
  <si>
    <t>07605425</t>
  </si>
  <si>
    <t>Село Манычское</t>
  </si>
  <si>
    <t>07605428</t>
  </si>
  <si>
    <t>Село Рагули</t>
  </si>
  <si>
    <t>07605431</t>
  </si>
  <si>
    <t>07607000</t>
  </si>
  <si>
    <t>Село Каменная Балка</t>
  </si>
  <si>
    <t>07607403</t>
  </si>
  <si>
    <t>Село Петропавловское</t>
  </si>
  <si>
    <t>07607407</t>
  </si>
  <si>
    <t>Село Родниковское</t>
  </si>
  <si>
    <t>07607410</t>
  </si>
  <si>
    <t>Село Садовое</t>
  </si>
  <si>
    <t>07607413</t>
  </si>
  <si>
    <t>Село Серафимовское</t>
  </si>
  <si>
    <t>07607416</t>
  </si>
  <si>
    <t>Чограйский сельсовет</t>
  </si>
  <si>
    <t>07607422</t>
  </si>
  <si>
    <t>07610000</t>
  </si>
  <si>
    <t>Александрийский сельсовет</t>
  </si>
  <si>
    <t>07610402</t>
  </si>
  <si>
    <t>Аул Эдельбай</t>
  </si>
  <si>
    <t>07610428</t>
  </si>
  <si>
    <t>Город Благодарный</t>
  </si>
  <si>
    <t>07610101</t>
  </si>
  <si>
    <t>Каменнобалковский сельсовет</t>
  </si>
  <si>
    <t>07610413</t>
  </si>
  <si>
    <t>Красноключевский сельсовет</t>
  </si>
  <si>
    <t>07610416</t>
  </si>
  <si>
    <t>Село Алексеевское</t>
  </si>
  <si>
    <t>07610404</t>
  </si>
  <si>
    <t>Село Бурлацкое</t>
  </si>
  <si>
    <t>07610407</t>
  </si>
  <si>
    <t>Село Мирное</t>
  </si>
  <si>
    <t>07610417</t>
  </si>
  <si>
    <t>Село Сотниковское</t>
  </si>
  <si>
    <t>07610419</t>
  </si>
  <si>
    <t>Село Спасское</t>
  </si>
  <si>
    <t>07610422</t>
  </si>
  <si>
    <t>Село Шишкино</t>
  </si>
  <si>
    <t>07610427</t>
  </si>
  <si>
    <t>Ставропольский сельсовет</t>
  </si>
  <si>
    <t>07610425</t>
  </si>
  <si>
    <t>Хутор Большевик</t>
  </si>
  <si>
    <t>07610406</t>
  </si>
  <si>
    <t>07612000</t>
  </si>
  <si>
    <t>Архиповский сельсовет</t>
  </si>
  <si>
    <t>07612404</t>
  </si>
  <si>
    <t>Искровский сельсовет</t>
  </si>
  <si>
    <t>07612407</t>
  </si>
  <si>
    <t>Новожизненский сельсовет</t>
  </si>
  <si>
    <t>07612410</t>
  </si>
  <si>
    <t>Покойненский сельсовет</t>
  </si>
  <si>
    <t>07612416</t>
  </si>
  <si>
    <t>Село Архангельское</t>
  </si>
  <si>
    <t>07612402</t>
  </si>
  <si>
    <t>Село Прасковея</t>
  </si>
  <si>
    <t>07612419</t>
  </si>
  <si>
    <t>Село Толстово-Васюковское</t>
  </si>
  <si>
    <t>07612427</t>
  </si>
  <si>
    <t>Томузловский сельсовет</t>
  </si>
  <si>
    <t>07612429</t>
  </si>
  <si>
    <t>ГО Ростовская область</t>
  </si>
  <si>
    <t>06700000</t>
  </si>
  <si>
    <t>Город Ростов-на-Дону</t>
  </si>
  <si>
    <t>06701000</t>
  </si>
  <si>
    <t>07700000</t>
  </si>
  <si>
    <t>07615000</t>
  </si>
  <si>
    <t>07615402</t>
  </si>
  <si>
    <t>Балковский сельсовет</t>
  </si>
  <si>
    <t>07615403</t>
  </si>
  <si>
    <t>Крутоярский сельсовет</t>
  </si>
  <si>
    <t>07615408</t>
  </si>
  <si>
    <t>Поселок Новый</t>
  </si>
  <si>
    <t>07615415</t>
  </si>
  <si>
    <t>Село Краснокумское</t>
  </si>
  <si>
    <t>07615406</t>
  </si>
  <si>
    <t>Село Новозаведенное</t>
  </si>
  <si>
    <t>07615416</t>
  </si>
  <si>
    <t>I квартал</t>
  </si>
  <si>
    <t>на сайте teploset.kislovodsk.ru в разделе "Отчеты"</t>
  </si>
  <si>
    <t>г. Кисловодск, Набережная,1</t>
  </si>
  <si>
    <t>(87937) 5-16-59</t>
  </si>
  <si>
    <t>Село Обильное</t>
  </si>
  <si>
    <t>07615419</t>
  </si>
  <si>
    <t>Станица Георгиевская</t>
  </si>
  <si>
    <t>07615404</t>
  </si>
  <si>
    <t>Станица Лысогорская</t>
  </si>
  <si>
    <t>07615410</t>
  </si>
  <si>
    <t>Станица Подгорная</t>
  </si>
  <si>
    <t>07615422</t>
  </si>
  <si>
    <t>Ульяновский сельсовет</t>
  </si>
  <si>
    <t>07615425</t>
  </si>
  <si>
    <t>Шаумяновский сельсовет</t>
  </si>
  <si>
    <t>07615431</t>
  </si>
  <si>
    <t>07617000</t>
  </si>
  <si>
    <t>Красный сельсовет</t>
  </si>
  <si>
    <t>07617407</t>
  </si>
  <si>
    <t>Кугультинский сельсовет</t>
  </si>
  <si>
    <t>07617410</t>
  </si>
  <si>
    <t>Село Бешпагир</t>
  </si>
  <si>
    <t>07617401</t>
  </si>
  <si>
    <t>Село Тугулук</t>
  </si>
  <si>
    <t>07617422</t>
  </si>
  <si>
    <t>Сергиевский сельсовет</t>
  </si>
  <si>
    <t>07617413</t>
  </si>
  <si>
    <t>Спицевский сельсовет</t>
  </si>
  <si>
    <t>07617416</t>
  </si>
  <si>
    <t>Старомарьевский сельсовет</t>
  </si>
  <si>
    <t>07617419</t>
  </si>
  <si>
    <t>07620000</t>
  </si>
  <si>
    <t>Каменнобродский сельсовет</t>
  </si>
  <si>
    <t>07620404</t>
  </si>
  <si>
    <t>Московский сельсовет</t>
  </si>
  <si>
    <t>07620407</t>
  </si>
  <si>
    <t>Новоизобильненский сельсовет</t>
  </si>
  <si>
    <t>07620409</t>
  </si>
  <si>
    <t>Передовой сельсовет</t>
  </si>
  <si>
    <t>07620412</t>
  </si>
  <si>
    <t>Подлужненский сельсовет</t>
  </si>
  <si>
    <t>07620413</t>
  </si>
  <si>
    <t>Рождественский сельсовет</t>
  </si>
  <si>
    <t>07620416</t>
  </si>
  <si>
    <t>Село Птичье</t>
  </si>
  <si>
    <t>07620414</t>
  </si>
  <si>
    <t>Село Тищенское</t>
  </si>
  <si>
    <t>07620422</t>
  </si>
  <si>
    <t>Станица Баклановская</t>
  </si>
  <si>
    <t>07620402</t>
  </si>
  <si>
    <t>Станица Новотроицкая</t>
  </si>
  <si>
    <t>07620410</t>
  </si>
  <si>
    <t>Староизобильненский сельсовет</t>
  </si>
  <si>
    <t>07620419</t>
  </si>
  <si>
    <t>Хутор Спорный</t>
  </si>
  <si>
    <t>07620418</t>
  </si>
  <si>
    <t>Ипатовский муниципальный район</t>
  </si>
  <si>
    <t>07622000</t>
  </si>
  <si>
    <t>Большевистский сельсовет</t>
  </si>
  <si>
    <t>07622402</t>
  </si>
  <si>
    <t>Винодельненский сельсовет</t>
  </si>
  <si>
    <t>07622410</t>
  </si>
  <si>
    <t>Город Ипатово</t>
  </si>
  <si>
    <t>07622101</t>
  </si>
  <si>
    <t>Добровольно-Васильевский сельсовет</t>
  </si>
  <si>
    <t>07622413</t>
  </si>
  <si>
    <t>Золотаревский сельсовет</t>
  </si>
  <si>
    <t>07622416</t>
  </si>
  <si>
    <t>Кевсалинский сельсовет</t>
  </si>
  <si>
    <t>07622422</t>
  </si>
  <si>
    <t>Красочный сельсовет</t>
  </si>
  <si>
    <t>07622425</t>
  </si>
  <si>
    <t>Леснодачненский сельсовет</t>
  </si>
  <si>
    <t>07622427</t>
  </si>
  <si>
    <t>Лиманский сельсовет</t>
  </si>
  <si>
    <t>07622428</t>
  </si>
  <si>
    <t>Мало-Барханчакский сельсовет</t>
  </si>
  <si>
    <t>07622429</t>
  </si>
  <si>
    <t>Октябрьский сельсовет</t>
  </si>
  <si>
    <t>07622431</t>
  </si>
  <si>
    <t>Первомайский сельсовет</t>
  </si>
  <si>
    <t>07622434</t>
  </si>
  <si>
    <t>Село Большая Джалга</t>
  </si>
  <si>
    <t>07622404</t>
  </si>
  <si>
    <t>Село Бурукшун</t>
  </si>
  <si>
    <t>07622407</t>
  </si>
  <si>
    <t>Советскорунный сельсовет</t>
  </si>
  <si>
    <t>07622437</t>
  </si>
  <si>
    <t>Тахтинский сельсовет</t>
  </si>
  <si>
    <t>07622440</t>
  </si>
  <si>
    <t>07625000</t>
  </si>
  <si>
    <t>Горнозаводской сельсовет</t>
  </si>
  <si>
    <t>07625402</t>
  </si>
  <si>
    <t>Комсомольский сельсовет</t>
  </si>
  <si>
    <t>07625407</t>
  </si>
  <si>
    <t>Советский сельсовет</t>
  </si>
  <si>
    <t>07625419</t>
  </si>
  <si>
    <t>Станица Марьинская</t>
  </si>
  <si>
    <t>07625410</t>
  </si>
  <si>
    <t>Старопавловский сельсовет</t>
  </si>
  <si>
    <t>07625422</t>
  </si>
  <si>
    <t>07628000</t>
  </si>
  <si>
    <t>Балахоновский сельсовет</t>
  </si>
  <si>
    <t>07628402</t>
  </si>
  <si>
    <t>Барсуковский сельсовет</t>
  </si>
  <si>
    <t>07628404</t>
  </si>
  <si>
    <t>Васильевский сельсовет</t>
  </si>
  <si>
    <t>07628440</t>
  </si>
  <si>
    <t>Вревский сельсовет</t>
  </si>
  <si>
    <t>07628407</t>
  </si>
  <si>
    <t>Георгиевский сельсовет</t>
  </si>
  <si>
    <t>07628408</t>
  </si>
  <si>
    <t>Заветненский сельсовет</t>
  </si>
  <si>
    <t>07628413</t>
  </si>
  <si>
    <t>Ивановский сельсовет</t>
  </si>
  <si>
    <t>07628416</t>
  </si>
  <si>
    <t>Мищенский сельсовет</t>
  </si>
  <si>
    <t>07628423</t>
  </si>
  <si>
    <t>Надзорненский сельсовет</t>
  </si>
  <si>
    <t>07628424</t>
  </si>
  <si>
    <t>Новодеревенский сельсовет</t>
  </si>
  <si>
    <t>07628425</t>
  </si>
  <si>
    <t>Станица Беломечетская</t>
  </si>
  <si>
    <t>07628406</t>
  </si>
  <si>
    <t>Стародворцовский сельсовет</t>
  </si>
  <si>
    <t>07628430</t>
  </si>
  <si>
    <t>Усть-Невинский сельсовет</t>
  </si>
  <si>
    <t>07628435</t>
  </si>
  <si>
    <t>07630000</t>
  </si>
  <si>
    <t>Коммунаровский сельсовет</t>
  </si>
  <si>
    <t>07630404</t>
  </si>
  <si>
    <t>Медвеженский сельсовет</t>
  </si>
  <si>
    <t>07630413</t>
  </si>
  <si>
    <t>Привольненский сельсовет</t>
  </si>
  <si>
    <t>07630425</t>
  </si>
  <si>
    <t>Родыковский сельсовет</t>
  </si>
  <si>
    <t>07630428</t>
  </si>
  <si>
    <t>Село Красногвардейское</t>
  </si>
  <si>
    <t>07630407</t>
  </si>
  <si>
    <t>Село Ладовская Балка</t>
  </si>
  <si>
    <t>07630410</t>
  </si>
  <si>
    <t>Село Новомихайловское</t>
  </si>
  <si>
    <t>07630416</t>
  </si>
  <si>
    <t>Село Покровское</t>
  </si>
  <si>
    <t>07630419</t>
  </si>
  <si>
    <t>Село Преградное</t>
  </si>
  <si>
    <t>07630422</t>
  </si>
  <si>
    <t>Штурмовский сельсовет</t>
  </si>
  <si>
    <t>07630443</t>
  </si>
  <si>
    <t>07633000</t>
  </si>
  <si>
    <t>Балтийский сельсовет</t>
  </si>
  <si>
    <t>07633402</t>
  </si>
  <si>
    <t>Кановский сельсовет</t>
  </si>
  <si>
    <t>07633406</t>
  </si>
  <si>
    <t>Мирненский сельсовет</t>
  </si>
  <si>
    <t>07633410</t>
  </si>
  <si>
    <t>Полтавский сельсовет</t>
  </si>
  <si>
    <t>07633413</t>
  </si>
  <si>
    <t>Рощинский сельсовет</t>
  </si>
  <si>
    <t>07633419</t>
  </si>
  <si>
    <t>Село Эдиссия</t>
  </si>
  <si>
    <t>07633428</t>
  </si>
  <si>
    <t>07636000</t>
  </si>
  <si>
    <t>Владимировский сельсовет</t>
  </si>
  <si>
    <t>07636407</t>
  </si>
  <si>
    <t>Заринский сельсовет</t>
  </si>
  <si>
    <t>07636409</t>
  </si>
  <si>
    <t>Поселок Новокумский</t>
  </si>
  <si>
    <t>07636414</t>
  </si>
  <si>
    <t>Село Левокумское</t>
  </si>
  <si>
    <t>07636410</t>
  </si>
  <si>
    <t>Село Правокумское</t>
  </si>
  <si>
    <t>07636416</t>
  </si>
  <si>
    <t>Село Приозерское</t>
  </si>
  <si>
    <t>07636417</t>
  </si>
  <si>
    <t>Село Урожайное</t>
  </si>
  <si>
    <t>07636422</t>
  </si>
  <si>
    <t>Турксадский сельсовет</t>
  </si>
  <si>
    <t>07636419</t>
  </si>
  <si>
    <t>07639000</t>
  </si>
  <si>
    <t>Левокумский сельсовет</t>
  </si>
  <si>
    <t>07639421</t>
  </si>
  <si>
    <t>Марьино-Колодцевский сельсовет</t>
  </si>
  <si>
    <t>07639410</t>
  </si>
  <si>
    <t>Нижнеалександровский сельсовет</t>
  </si>
  <si>
    <t>07639416</t>
  </si>
  <si>
    <t>07639418</t>
  </si>
  <si>
    <t>Перевальненский сельсовет</t>
  </si>
  <si>
    <t>07639420</t>
  </si>
  <si>
    <t>Поселок Анджиевский</t>
  </si>
  <si>
    <t>07639152</t>
  </si>
  <si>
    <t>Прикумский сельсовет</t>
  </si>
  <si>
    <t>07639422</t>
  </si>
  <si>
    <t>Розовский сельсовет</t>
  </si>
  <si>
    <t>07639425</t>
  </si>
  <si>
    <t>Село Греческое</t>
  </si>
  <si>
    <t>07639404</t>
  </si>
  <si>
    <t>Село Нагутское</t>
  </si>
  <si>
    <t>07639413</t>
  </si>
  <si>
    <t>07639430</t>
  </si>
  <si>
    <t>Муниципальные образования города Москвы</t>
  </si>
  <si>
    <t>04500000</t>
  </si>
  <si>
    <t>Город Москва</t>
  </si>
  <si>
    <t>04530000</t>
  </si>
  <si>
    <t>07641000</t>
  </si>
  <si>
    <t>Город Нефтекумск</t>
  </si>
  <si>
    <t>07641101</t>
  </si>
  <si>
    <t>Зимнеставочный сельсовет</t>
  </si>
  <si>
    <t>07641404</t>
  </si>
  <si>
    <t>Озек-Суатский сельсовет</t>
  </si>
  <si>
    <t>07641419</t>
  </si>
  <si>
    <t>07643000</t>
  </si>
  <si>
    <t>Раздольненский сельсовет</t>
  </si>
  <si>
    <t>07643413</t>
  </si>
  <si>
    <t>Станица Кармалиновская</t>
  </si>
  <si>
    <t>07643406</t>
  </si>
  <si>
    <t>07644000</t>
  </si>
  <si>
    <t>Журавский сельсовет</t>
  </si>
  <si>
    <t>07644404</t>
  </si>
  <si>
    <t>Новомаякский сельсовет</t>
  </si>
  <si>
    <t>07644409</t>
  </si>
  <si>
    <t>Село Долиновка</t>
  </si>
  <si>
    <t>07644402</t>
  </si>
  <si>
    <t>Село Китаевское</t>
  </si>
  <si>
    <t>07644407</t>
  </si>
  <si>
    <t>Село Новоселицкое</t>
  </si>
  <si>
    <t>07644410</t>
  </si>
  <si>
    <t>Село Падинское</t>
  </si>
  <si>
    <t>07644412</t>
  </si>
  <si>
    <t>Село Чернолесское</t>
  </si>
  <si>
    <t>07644413</t>
  </si>
  <si>
    <t>07646000</t>
  </si>
  <si>
    <t>Город Светлоград</t>
  </si>
  <si>
    <t>07646101</t>
  </si>
  <si>
    <t>Прикалаусский сельсовет</t>
  </si>
  <si>
    <t>07646417</t>
  </si>
  <si>
    <t>Рогато-Балковский сельсовет</t>
  </si>
  <si>
    <t>07646419</t>
  </si>
  <si>
    <t>Село Николина Балка</t>
  </si>
  <si>
    <t>07646416</t>
  </si>
  <si>
    <t>Село Шведино</t>
  </si>
  <si>
    <t>07646428</t>
  </si>
  <si>
    <t>Шангалинский сельсовет</t>
  </si>
  <si>
    <t>07646425</t>
  </si>
  <si>
    <t>07648000</t>
  </si>
  <si>
    <t>Винсадский сельсовет</t>
  </si>
  <si>
    <t>07648410</t>
  </si>
  <si>
    <t>Ессентукский сельсовет</t>
  </si>
  <si>
    <t>07648413</t>
  </si>
  <si>
    <t>Нежинский сельсовет</t>
  </si>
  <si>
    <t>07648416</t>
  </si>
  <si>
    <t>Новоблагодарненский сельсовет</t>
  </si>
  <si>
    <t>07648422</t>
  </si>
  <si>
    <t>Подкумский сельсовет</t>
  </si>
  <si>
    <t>07648424</t>
  </si>
  <si>
    <t>Поселок Мирный</t>
  </si>
  <si>
    <t>07648415</t>
  </si>
  <si>
    <t>Пригородный сельсовет</t>
  </si>
  <si>
    <t>07648425</t>
  </si>
  <si>
    <t>Станица Бекешевская</t>
  </si>
  <si>
    <t>07648402</t>
  </si>
  <si>
    <t>Станица Боргустанская</t>
  </si>
  <si>
    <t>07648407</t>
  </si>
  <si>
    <t>Суворовский сельсовет</t>
  </si>
  <si>
    <t>07648431</t>
  </si>
  <si>
    <t>Тельмановский сельсовет</t>
  </si>
  <si>
    <t>07648432</t>
  </si>
  <si>
    <t>Этокский сельсовет</t>
  </si>
  <si>
    <t>07648434</t>
  </si>
  <si>
    <t>Юцкий сельсовет</t>
  </si>
  <si>
    <t>07648437</t>
  </si>
  <si>
    <t>Яснополянский сельсовет</t>
  </si>
  <si>
    <t>07648440</t>
  </si>
  <si>
    <t>07650000</t>
  </si>
  <si>
    <t>Правокумский сельсовет</t>
  </si>
  <si>
    <t>07650413</t>
  </si>
  <si>
    <t>Село Отказное</t>
  </si>
  <si>
    <t>07650410</t>
  </si>
  <si>
    <t>07652000</t>
  </si>
  <si>
    <t>Богдановский сельсовет</t>
  </si>
  <si>
    <t>07652402</t>
  </si>
  <si>
    <t>Варениковский сельсовет</t>
  </si>
  <si>
    <t>07652404</t>
  </si>
  <si>
    <t>Верхнестепновский сельсовет</t>
  </si>
  <si>
    <t>07652407</t>
  </si>
  <si>
    <t>Иргаклинский сельсовет</t>
  </si>
  <si>
    <t>07652410</t>
  </si>
  <si>
    <t>Ольгинский сельсовет</t>
  </si>
  <si>
    <t>07652415</t>
  </si>
  <si>
    <t>Село Соломенское</t>
  </si>
  <si>
    <t>07652420</t>
  </si>
  <si>
    <t>Труновский муниципальный район</t>
  </si>
  <si>
    <t>07654000</t>
  </si>
  <si>
    <t>Безопасненский сельсовет</t>
  </si>
  <si>
    <t>07654402</t>
  </si>
  <si>
    <t>Донской сельсовет</t>
  </si>
  <si>
    <t>07654404</t>
  </si>
  <si>
    <t>Кировский сельсовет</t>
  </si>
  <si>
    <t>07654407</t>
  </si>
  <si>
    <t>Село Новая Кугульта</t>
  </si>
  <si>
    <t>07654410</t>
  </si>
  <si>
    <t>Село Подлесное</t>
  </si>
  <si>
    <t>07654413</t>
  </si>
  <si>
    <t>Труновский сельсовет</t>
  </si>
  <si>
    <t>07654416</t>
  </si>
  <si>
    <t>07656000</t>
  </si>
  <si>
    <t>07656401</t>
  </si>
  <si>
    <t>Кендже-Кулакский сельсовет</t>
  </si>
  <si>
    <t>07656407</t>
  </si>
  <si>
    <t>Красноманычский сельсовет</t>
  </si>
  <si>
    <t>07656410</t>
  </si>
  <si>
    <t>Куликово-Копанский сельсовет</t>
  </si>
  <si>
    <t>07656413</t>
  </si>
  <si>
    <t>Кучерлинский сельсовет</t>
  </si>
  <si>
    <t>07656416</t>
  </si>
  <si>
    <t>Новокучерлинский сельсовет</t>
  </si>
  <si>
    <t>07656424</t>
  </si>
  <si>
    <t>Овощинский сельсовет</t>
  </si>
  <si>
    <t>07656426</t>
  </si>
  <si>
    <t>Село Казгулак</t>
  </si>
  <si>
    <t>07656402</t>
  </si>
  <si>
    <t>Село Камбулат</t>
  </si>
  <si>
    <t>07656404</t>
  </si>
  <si>
    <t>Село Малые Ягуры</t>
  </si>
  <si>
    <t>07656422</t>
  </si>
  <si>
    <t>07658000</t>
  </si>
  <si>
    <t>Город Михайловск</t>
  </si>
  <si>
    <t>07658101</t>
  </si>
  <si>
    <t>Деминский сельсовет</t>
  </si>
  <si>
    <t>07658404</t>
  </si>
  <si>
    <t>07658408</t>
  </si>
  <si>
    <t>Надеждинский сельсовет</t>
  </si>
  <si>
    <t>07658410</t>
  </si>
  <si>
    <t>Сенгилеевский сельсовет</t>
  </si>
  <si>
    <t>07658419</t>
  </si>
  <si>
    <t>Станица Новомарьевская</t>
  </si>
  <si>
    <t>07658413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</si>
  <si>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</si>
  <si>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</si>
  <si>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</si>
  <si>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</si>
  <si>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</si>
  <si>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</si>
  <si>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</si>
  <si>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</si>
  <si>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</si>
  <si>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</si>
  <si>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</si>
  <si>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</si>
  <si>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</si>
  <si>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</si>
  <si>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</si>
  <si>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</si>
  <si>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</si>
  <si>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</si>
  <si>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</si>
  <si>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</si>
  <si>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</si>
  <si>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</si>
  <si>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</si>
  <si>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</si>
  <si>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</si>
  <si>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</si>
  <si>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</si>
  <si>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</si>
  <si>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</si>
  <si>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оказание услуг в сфере горячего водоснабжения</t>
  </si>
  <si>
    <t>Источник официального опубликования</t>
  </si>
  <si>
    <t>МР</t>
  </si>
  <si>
    <t>МР_ОКТМО</t>
  </si>
  <si>
    <t>МО</t>
  </si>
  <si>
    <t>МО ОКТМО</t>
  </si>
  <si>
    <t>ОРГАНИЗАЦИЯ</t>
  </si>
  <si>
    <t>ИНН</t>
  </si>
  <si>
    <t>КПП</t>
  </si>
  <si>
    <t>ВИД ДЕЯТЕЛЬНОСТИ</t>
  </si>
  <si>
    <t>Ссылки на публикации в других источниках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</si>
  <si>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</si>
  <si>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</si>
  <si>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</si>
  <si>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</si>
  <si>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</si>
  <si>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</si>
  <si>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Контакты службы, ответственной за прием и обработку заявок на подключение к системе.</t>
  </si>
  <si>
    <t>4.1</t>
  </si>
  <si>
    <t>Адрес</t>
  </si>
  <si>
    <t>4.2</t>
  </si>
  <si>
    <t>Телефон</t>
  </si>
  <si>
    <t>4.3</t>
  </si>
  <si>
    <t>E-mail</t>
  </si>
  <si>
    <t>4.4</t>
  </si>
  <si>
    <t>Сайт</t>
  </si>
  <si>
    <t>first</t>
  </si>
  <si>
    <t>end</t>
  </si>
  <si>
    <t>Добавить запись</t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</si>
  <si>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</si>
  <si>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</si>
  <si>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</si>
  <si>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</si>
  <si>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et_ssilki_1</t>
  </si>
  <si>
    <t>et_tsdostup_1</t>
  </si>
  <si>
    <t>Удалить теплоноситель</t>
  </si>
  <si>
    <t>Добавить систему гор. водоснабжения</t>
  </si>
  <si>
    <t>Ссылки на публикации</t>
  </si>
  <si>
    <t>соответствие состава и свойств горячей воды установленным санитарным нормам и правилам(Отношение удовлетворительных проб(показателей) к общему количеству взятых проб(показателей) за отчетный период. если пробы(показатели) не исследовались - оставить графу пустой.)</t>
  </si>
  <si>
    <t>резерв мощности системы горячего водоснабжения (тыс.куб.м/сутки)</t>
  </si>
  <si>
    <t>3.11.1</t>
  </si>
  <si>
    <t>3.11.2</t>
  </si>
  <si>
    <t>эффективность реализации инвестиционной программы:</t>
  </si>
  <si>
    <t>3.10.1</t>
  </si>
  <si>
    <t>3.10.2</t>
  </si>
  <si>
    <t>отчисления на социальные нужды</t>
  </si>
  <si>
    <t>расходы на оплату труда основного производственного персонала</t>
  </si>
  <si>
    <t>Комментарии(ограничение на длинну текста - 300 символов)</t>
  </si>
  <si>
    <t>Справочно: количество выданных техусловий на подключение</t>
  </si>
  <si>
    <t>Добавить мероприятие</t>
  </si>
  <si>
    <t>х</t>
  </si>
  <si>
    <t>инвестиционная программа продолжается в следующих периодах</t>
  </si>
  <si>
    <t>Удалить мероприятие</t>
  </si>
  <si>
    <t>Информация о ценах (тарифах) на регулируемые товары и услуги и надбавках к этим ценам (тарифам)</t>
  </si>
  <si>
    <t>Значение</t>
  </si>
  <si>
    <t>1</t>
  </si>
  <si>
    <t>среднесписочная численность основного производственного персонала</t>
  </si>
  <si>
    <t>Информация об инвестиционных программах и отчетах об их реализации</t>
  </si>
  <si>
    <t>производство (некомбинированная выработка)+сбыт</t>
  </si>
  <si>
    <t>производство (некомбинированная выработка)+передача+сбыт</t>
  </si>
  <si>
    <t>производство комбинированная выработка</t>
  </si>
  <si>
    <t>Передача+Сбыт</t>
  </si>
  <si>
    <t>производство (некомбинированная выработка)</t>
  </si>
  <si>
    <t>Передача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</si>
  <si>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</si>
  <si>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</si>
  <si>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</si>
  <si>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</si>
  <si>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</si>
  <si>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</si>
  <si>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</si>
  <si>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</si>
  <si>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</si>
  <si>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</si>
  <si>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</si>
  <si>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3.6</t>
  </si>
  <si>
    <t>3.7</t>
  </si>
  <si>
    <t>3.8</t>
  </si>
  <si>
    <t>3.9</t>
  </si>
  <si>
    <t>3.10</t>
  </si>
  <si>
    <t>3.11</t>
  </si>
  <si>
    <t>Лист</t>
  </si>
  <si>
    <t>Заголовок листа</t>
  </si>
  <si>
    <t>Перейти на лист</t>
  </si>
  <si>
    <t>Список листов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</si>
  <si>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</si>
  <si>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</si>
  <si>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</si>
  <si>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</si>
  <si>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</si>
  <si>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</si>
  <si>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</si>
  <si>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</si>
  <si>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</si>
  <si>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</si>
  <si>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изменение стоимости основных фондов, в том числе за счет ввода (вывода) их из эксплуатации</t>
  </si>
  <si>
    <t>тыс. Гкал</t>
  </si>
  <si>
    <t>км</t>
  </si>
  <si>
    <t>чел.</t>
  </si>
  <si>
    <t>производство (некомбинированная выработка)+передача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</si>
  <si>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</si>
  <si>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</si>
  <si>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</si>
  <si>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</si>
  <si>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</si>
  <si>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</si>
  <si>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</si>
  <si>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</si>
  <si>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</si>
  <si>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</si>
  <si>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</si>
  <si>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</si>
  <si>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</si>
  <si>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</si>
  <si>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</si>
  <si>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</si>
  <si>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</si>
  <si>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</si>
  <si>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</si>
  <si>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</si>
  <si>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</si>
  <si>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</si>
  <si>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</si>
  <si>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</si>
  <si>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</si>
  <si>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</si>
  <si>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</si>
  <si>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</si>
  <si>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</si>
  <si>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</si>
  <si>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</si>
  <si>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</si>
  <si>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</si>
  <si>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</si>
  <si>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</si>
  <si>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</si>
  <si>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</si>
  <si>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</si>
  <si>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</si>
  <si>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</si>
  <si>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</si>
  <si>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</si>
  <si>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</si>
  <si>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</si>
  <si>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</si>
  <si>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</si>
  <si>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</si>
  <si>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</si>
  <si>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</si>
  <si>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</si>
  <si>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</si>
  <si>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</si>
  <si>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</si>
  <si>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</si>
  <si>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</si>
  <si>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</si>
  <si>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</si>
  <si>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</si>
  <si>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</si>
  <si>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</si>
  <si>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</si>
  <si>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</si>
  <si>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</si>
  <si>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</si>
  <si>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аренда имущества, используемого в технологическом процессе</t>
  </si>
  <si>
    <t>расходы на оплату труда</t>
  </si>
  <si>
    <t>Субъект РФ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</si>
  <si>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</si>
  <si>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</si>
  <si>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</si>
  <si>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</si>
  <si>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</si>
  <si>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</si>
  <si>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</si>
  <si>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</si>
  <si>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</si>
  <si>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</si>
  <si>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</si>
  <si>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3.5.1</t>
  </si>
  <si>
    <t>3.5.2</t>
  </si>
  <si>
    <t>3.12</t>
  </si>
  <si>
    <t>3.12.2</t>
  </si>
  <si>
    <t>3.12.3</t>
  </si>
  <si>
    <t>3.12.1</t>
  </si>
  <si>
    <t>3.12.4</t>
  </si>
  <si>
    <t>3.12.5</t>
  </si>
  <si>
    <t>3.13</t>
  </si>
  <si>
    <t>вид регулируемой деятельности</t>
  </si>
  <si>
    <t>расходы на покупаемую тепловую энергию (мощность), используемую для горячего водоснабжения</t>
  </si>
  <si>
    <t>расходы на тепловую энергию, производимую с применением собственных источников и используемую для горячего водоснабжения</t>
  </si>
  <si>
    <t>Покупная вода, в том числе:</t>
  </si>
  <si>
    <t>технического качества</t>
  </si>
  <si>
    <t>питьевого качества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</si>
  <si>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горячего водоснабжения</t>
  </si>
  <si>
    <t>валовая прибыль от продажи товаров и услуг по регулируемому виду деятельности</t>
  </si>
  <si>
    <t>тыс.куб.м</t>
  </si>
  <si>
    <t>Получено воды со стороны, в т.ч</t>
  </si>
  <si>
    <t>объем тепловой энергии, производимой с применением собственных источников и используемой для горячего водоснабжения</t>
  </si>
  <si>
    <t>покупка потерь</t>
  </si>
  <si>
    <t>расходы на холодную воду, получаемую с применением собственных источников водозабора (скважин) и используемую для горячего водоснабжения</t>
  </si>
  <si>
    <t>общепроизводственные (цеховые) расходы</t>
  </si>
  <si>
    <t>численность ремонтного персонала на конец отчетного периода</t>
  </si>
  <si>
    <t>среднемесячная оплата труда рабочего 1 разряда</t>
  </si>
  <si>
    <t>19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</si>
  <si>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</si>
  <si>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</si>
  <si>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</si>
  <si>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</si>
  <si>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</si>
  <si>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</si>
  <si>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7.1</t>
  </si>
  <si>
    <t>7.2</t>
  </si>
  <si>
    <t>7.3</t>
  </si>
  <si>
    <t>7.4</t>
  </si>
  <si>
    <t>снижения % утечек</t>
  </si>
  <si>
    <t>7.5</t>
  </si>
  <si>
    <t>7.6</t>
  </si>
  <si>
    <t>7.7</t>
  </si>
  <si>
    <t>7.8</t>
  </si>
  <si>
    <t>7.9</t>
  </si>
  <si>
    <t>Добавить показатель эффективности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</si>
  <si>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горячего водоснабжения</t>
  </si>
  <si>
    <t>количество поданных и зарегистрированных заявок на подключение к системе горячего водоснабжения</t>
  </si>
  <si>
    <t>количество исполненных заявок на подключение к системе горячего водоснабжения</t>
  </si>
  <si>
    <t>количестве заявок на подключение к системе горячего водоснабжения,  по которым принято решение об отказе в подключении</t>
  </si>
  <si>
    <t>объем холодной воды, получаемой с применением собственных источников водозабора (скважин) и используемой для горячего водоснабжения</t>
  </si>
  <si>
    <t>3</t>
  </si>
  <si>
    <t>3.3.3</t>
  </si>
  <si>
    <t>протяженность водопроводных сетей (в однотрубном исчислении)</t>
  </si>
  <si>
    <t>объем покупаемой тепловой энергии (мощности), используемой для горячего водоснабжения</t>
  </si>
  <si>
    <t>капитальный ремонт основных средств</t>
  </si>
  <si>
    <t>заработная плата ремонтного персонала</t>
  </si>
  <si>
    <t>Ремонт и техническое обслуживание основных средств, в том числе:</t>
  </si>
  <si>
    <t>отчисления на соц. нужды от заработной платы ремонтного персонала</t>
  </si>
  <si>
    <t>2.1</t>
  </si>
  <si>
    <t>одноставочный</t>
  </si>
  <si>
    <t>двухставочный:</t>
  </si>
  <si>
    <t>тариф на подогрев воды</t>
  </si>
  <si>
    <t>ставка платы за потребление горячей воды</t>
  </si>
  <si>
    <t>ставка платы за содержание системы горячего водоснабжения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</si>
  <si>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</si>
  <si>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</si>
  <si>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</si>
  <si>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</si>
  <si>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</si>
  <si>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ГВС цены</t>
  </si>
  <si>
    <t>ГВС характеристики</t>
  </si>
  <si>
    <t>ГВС инвестиции</t>
  </si>
  <si>
    <t>ГВС доступ</t>
  </si>
  <si>
    <t>ГВС показатели</t>
  </si>
  <si>
    <t>количество аварий на системах горячего водоснабжения (единиц на км)</t>
  </si>
  <si>
    <t>количество часов (суммарно за календарный год) отклонения от нормативной температуры горячей воды в точке разбора</t>
  </si>
  <si>
    <t>Отчетный квартал:</t>
  </si>
  <si>
    <t>Тип предоставляемых данных:</t>
  </si>
  <si>
    <t>Отчетный год: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</si>
  <si>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</si>
  <si>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</si>
  <si>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</si>
  <si>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</si>
  <si>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Примечание</t>
  </si>
  <si>
    <t>Население:</t>
  </si>
  <si>
    <t>руб./куб. м</t>
  </si>
  <si>
    <t>тыс. руб. в месяц/ куб. м/ч</t>
  </si>
  <si>
    <t>Бюджетные потребители:</t>
  </si>
  <si>
    <t>Прочие потребители:</t>
  </si>
  <si>
    <t>руб./куб. м/час</t>
  </si>
  <si>
    <t>Утвержденные тарифы на горячую воду, в том числе:</t>
  </si>
  <si>
    <t>Утвержденная надбавка к ценам (тарифам) на горячую воду для потребителей, в том числе:</t>
  </si>
  <si>
    <t>Утвержденная надбавка к ценам (тарифам) на горячую воду для населения</t>
  </si>
  <si>
    <t>Утвержденная надбавка к ценам (тарифам) на горячую воду для бюджетных потребителей</t>
  </si>
  <si>
    <t>Утвержденная надбавка к ценам (тарифам) на горячую воду для прочих потребителей</t>
  </si>
  <si>
    <t>Утвержденная надбавка к тарифам регулируемых организаций на горячую воду</t>
  </si>
  <si>
    <t>Утвержденный тариф регулируемых организаций на подключение к системе горячего водоснабжения</t>
  </si>
  <si>
    <t>Утвержденный тариф на подключение создаваемых (реконструируемых) объектов недвижимости к системе горячего водоснабжения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</si>
  <si>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</si>
  <si>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</si>
  <si>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</si>
  <si>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</si>
  <si>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</si>
  <si>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</si>
  <si>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</si>
  <si>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</si>
  <si>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</si>
  <si>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</si>
  <si>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</si>
  <si>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</si>
  <si>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</si>
  <si>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</si>
  <si>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</si>
  <si>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</si>
  <si>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</si>
  <si>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</si>
  <si>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</si>
  <si>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</si>
  <si>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</si>
  <si>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</si>
  <si>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</si>
  <si>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</si>
  <si>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</si>
  <si>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</si>
  <si>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</si>
  <si>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</si>
  <si>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</si>
  <si>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</si>
  <si>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</si>
  <si>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</si>
  <si>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</si>
  <si>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</si>
  <si>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</si>
  <si>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Показатели подлежащие раскрытию в сфере горячего водоснабжения</t>
  </si>
  <si>
    <t>кВт*ч/.куб.м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</si>
  <si>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</si>
  <si>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</si>
  <si>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</si>
  <si>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</si>
  <si>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</si>
  <si>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</si>
  <si>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</si>
  <si>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</si>
  <si>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</si>
  <si>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</si>
  <si>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</si>
  <si>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</si>
  <si>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</si>
  <si>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</si>
  <si>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</si>
  <si>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руб. за Гкал</t>
  </si>
  <si>
    <t>тыс.кВт*ч</t>
  </si>
  <si>
    <t>11.1</t>
  </si>
  <si>
    <t>11.2</t>
  </si>
  <si>
    <t>по приборам учета</t>
  </si>
  <si>
    <t>объем отпущенной потребителям тепловой энергии (по ГВС), в том числе:</t>
  </si>
  <si>
    <t>потери воды в сетях ГВС</t>
  </si>
  <si>
    <t>тепловые потери в сетях ГВС</t>
  </si>
  <si>
    <t>гКал/час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</si>
  <si>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</si>
  <si>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</si>
  <si>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</si>
  <si>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</si>
  <si>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</si>
  <si>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</si>
  <si>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</si>
  <si>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</si>
  <si>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</si>
  <si>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</si>
  <si>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</si>
  <si>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</si>
  <si>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</si>
  <si>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</si>
  <si>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</si>
  <si>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</si>
  <si>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</si>
  <si>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</si>
  <si>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</si>
  <si>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</si>
  <si>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</si>
  <si>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</si>
  <si>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</si>
  <si>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Удалить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</si>
</sst>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b/>
      <sz val="9"/>
      <color indexed="10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5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3" fontId="45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405">
    <xf numFmtId="0" fontId="0" fillId="0" borderId="0" xfId="0" applyAlignment="1">
      <alignment/>
    </xf>
    <xf numFmtId="49" fontId="40" fillId="0" borderId="0" xfId="456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0" borderId="0" xfId="456" applyFont="1" applyAlignment="1" applyProtection="1">
      <alignment horizontal="center" vertical="center" wrapText="1"/>
      <protection/>
    </xf>
    <xf numFmtId="49" fontId="40" fillId="0" borderId="0" xfId="456" applyFont="1" applyAlignment="1" applyProtection="1">
      <alignment vertical="top" wrapText="1"/>
      <protection/>
    </xf>
    <xf numFmtId="49" fontId="40" fillId="0" borderId="0" xfId="456" applyFont="1" applyProtection="1">
      <alignment vertical="top"/>
      <protection/>
    </xf>
    <xf numFmtId="49" fontId="40" fillId="24" borderId="0" xfId="456" applyFont="1" applyFill="1" applyProtection="1">
      <alignment vertical="top"/>
      <protection/>
    </xf>
    <xf numFmtId="0" fontId="40" fillId="0" borderId="13" xfId="460" applyFont="1" applyBorder="1" applyAlignment="1" applyProtection="1">
      <alignment horizontal="center"/>
      <protection/>
    </xf>
    <xf numFmtId="49" fontId="51" fillId="0" borderId="0" xfId="456" applyFont="1" applyAlignment="1" applyProtection="1">
      <alignment vertical="center"/>
      <protection/>
    </xf>
    <xf numFmtId="0" fontId="51" fillId="0" borderId="0" xfId="457" applyFont="1" applyFill="1" applyAlignment="1" applyProtection="1">
      <alignment vertical="center" wrapText="1"/>
      <protection/>
    </xf>
    <xf numFmtId="0" fontId="51" fillId="0" borderId="0" xfId="457" applyFont="1" applyFill="1" applyAlignment="1" applyProtection="1">
      <alignment horizontal="left" vertical="center" wrapText="1"/>
      <protection/>
    </xf>
    <xf numFmtId="0" fontId="40" fillId="25" borderId="16" xfId="457" applyFont="1" applyFill="1" applyBorder="1" applyAlignment="1" applyProtection="1">
      <alignment vertical="center" wrapText="1"/>
      <protection/>
    </xf>
    <xf numFmtId="0" fontId="40" fillId="0" borderId="17" xfId="457" applyFont="1" applyBorder="1" applyAlignment="1" applyProtection="1">
      <alignment vertical="center" wrapText="1"/>
      <protection/>
    </xf>
    <xf numFmtId="0" fontId="40" fillId="25" borderId="17" xfId="460" applyFont="1" applyFill="1" applyBorder="1" applyAlignment="1" applyProtection="1">
      <alignment vertical="center" wrapText="1"/>
      <protection/>
    </xf>
    <xf numFmtId="0" fontId="40" fillId="0" borderId="0" xfId="457" applyFont="1" applyAlignment="1" applyProtection="1">
      <alignment vertical="center" wrapText="1"/>
      <protection/>
    </xf>
    <xf numFmtId="0" fontId="40" fillId="25" borderId="18" xfId="460" applyFont="1" applyFill="1" applyBorder="1" applyAlignment="1" applyProtection="1">
      <alignment vertical="center" wrapText="1"/>
      <protection/>
    </xf>
    <xf numFmtId="0" fontId="40" fillId="25" borderId="0" xfId="460" applyFont="1" applyFill="1" applyBorder="1" applyAlignment="1" applyProtection="1">
      <alignment vertical="center" wrapText="1"/>
      <protection/>
    </xf>
    <xf numFmtId="0" fontId="40" fillId="25" borderId="0" xfId="460" applyFont="1" applyFill="1" applyBorder="1" applyAlignment="1" applyProtection="1">
      <alignment horizontal="center" vertical="center" wrapText="1"/>
      <protection/>
    </xf>
    <xf numFmtId="0" fontId="40" fillId="0" borderId="0" xfId="460" applyFont="1" applyFill="1" applyBorder="1" applyAlignment="1" applyProtection="1">
      <alignment horizontal="center" vertical="center" wrapText="1"/>
      <protection/>
    </xf>
    <xf numFmtId="0" fontId="51" fillId="25" borderId="18" xfId="466" applyNumberFormat="1" applyFont="1" applyFill="1" applyBorder="1" applyAlignment="1" applyProtection="1">
      <alignment horizontal="center" vertical="center" wrapText="1"/>
      <protection/>
    </xf>
    <xf numFmtId="0" fontId="51" fillId="25" borderId="0" xfId="466" applyNumberFormat="1" applyFont="1" applyFill="1" applyBorder="1" applyAlignment="1" applyProtection="1">
      <alignment horizontal="center" vertical="center" wrapText="1"/>
      <protection/>
    </xf>
    <xf numFmtId="0" fontId="40" fillId="26" borderId="19" xfId="466" applyNumberFormat="1" applyFont="1" applyFill="1" applyBorder="1" applyAlignment="1" applyProtection="1">
      <alignment horizontal="center" vertical="center" wrapText="1"/>
      <protection locked="0"/>
    </xf>
    <xf numFmtId="49" fontId="44" fillId="25" borderId="0" xfId="466" applyNumberFormat="1" applyFont="1" applyFill="1" applyBorder="1" applyAlignment="1" applyProtection="1">
      <alignment horizontal="center" vertical="center" wrapText="1"/>
      <protection/>
    </xf>
    <xf numFmtId="14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44" fillId="25" borderId="0" xfId="466" applyNumberFormat="1" applyFont="1" applyFill="1" applyBorder="1" applyAlignment="1" applyProtection="1">
      <alignment horizontal="center" vertical="center" wrapText="1"/>
      <protection/>
    </xf>
    <xf numFmtId="0" fontId="40" fillId="25" borderId="0" xfId="460" applyNumberFormat="1" applyFont="1" applyFill="1" applyBorder="1" applyAlignment="1" applyProtection="1">
      <alignment vertical="center" wrapText="1"/>
      <protection/>
    </xf>
    <xf numFmtId="0" fontId="40" fillId="0" borderId="0" xfId="457" applyFont="1" applyBorder="1" applyAlignment="1" applyProtection="1">
      <alignment horizontal="center" vertical="center" wrapText="1"/>
      <protection/>
    </xf>
    <xf numFmtId="0" fontId="40" fillId="25" borderId="0" xfId="457" applyFont="1" applyFill="1" applyBorder="1" applyAlignment="1" applyProtection="1">
      <alignment horizontal="center" vertical="center" wrapText="1"/>
      <protection/>
    </xf>
    <xf numFmtId="0" fontId="51" fillId="0" borderId="0" xfId="457" applyFont="1" applyFill="1" applyBorder="1" applyAlignment="1" applyProtection="1">
      <alignment vertical="center" wrapText="1"/>
      <protection/>
    </xf>
    <xf numFmtId="49" fontId="51" fillId="0" borderId="0" xfId="466" applyNumberFormat="1" applyFont="1" applyFill="1" applyBorder="1" applyAlignment="1" applyProtection="1">
      <alignment horizontal="left" vertical="center" wrapText="1"/>
      <protection/>
    </xf>
    <xf numFmtId="49" fontId="40" fillId="25" borderId="18" xfId="466" applyNumberFormat="1" applyFont="1" applyFill="1" applyBorder="1" applyAlignment="1" applyProtection="1">
      <alignment horizontal="center" vertical="center" wrapText="1"/>
      <protection/>
    </xf>
    <xf numFmtId="49" fontId="40" fillId="25" borderId="13" xfId="466" applyNumberFormat="1" applyFont="1" applyFill="1" applyBorder="1" applyAlignment="1" applyProtection="1">
      <alignment horizontal="center" vertical="center" wrapText="1"/>
      <protection/>
    </xf>
    <xf numFmtId="0" fontId="40" fillId="25" borderId="20" xfId="460" applyFont="1" applyFill="1" applyBorder="1" applyAlignment="1" applyProtection="1">
      <alignment vertical="center" wrapText="1"/>
      <protection/>
    </xf>
    <xf numFmtId="0" fontId="40" fillId="25" borderId="21" xfId="460" applyFont="1" applyFill="1" applyBorder="1" applyAlignment="1" applyProtection="1">
      <alignment vertical="center" wrapText="1"/>
      <protection/>
    </xf>
    <xf numFmtId="0" fontId="40" fillId="25" borderId="21" xfId="460" applyFont="1" applyFill="1" applyBorder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horizontal="center" vertical="center" wrapText="1"/>
      <protection/>
    </xf>
    <xf numFmtId="0" fontId="40" fillId="0" borderId="0" xfId="457" applyFont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vertical="center" wrapText="1"/>
      <protection/>
    </xf>
    <xf numFmtId="0" fontId="49" fillId="25" borderId="14" xfId="462" applyNumberFormat="1" applyFont="1" applyFill="1" applyBorder="1" applyAlignment="1" applyProtection="1">
      <alignment horizontal="center" vertical="center" wrapText="1"/>
      <protection/>
    </xf>
    <xf numFmtId="0" fontId="51" fillId="0" borderId="0" xfId="457" applyFont="1" applyAlignment="1" applyProtection="1">
      <alignment vertical="center" wrapText="1"/>
      <protection/>
    </xf>
    <xf numFmtId="0" fontId="51" fillId="0" borderId="0" xfId="457" applyFont="1" applyAlignment="1" applyProtection="1">
      <alignment horizontal="center" vertical="center" wrapText="1"/>
      <protection/>
    </xf>
    <xf numFmtId="0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44" fillId="26" borderId="19" xfId="460" applyFont="1" applyFill="1" applyBorder="1" applyAlignment="1" applyProtection="1">
      <alignment horizontal="center" vertical="center" wrapText="1"/>
      <protection locked="0"/>
    </xf>
    <xf numFmtId="0" fontId="40" fillId="25" borderId="22" xfId="460" applyFont="1" applyFill="1" applyBorder="1" applyAlignment="1" applyProtection="1">
      <alignment horizontal="center" vertical="center" wrapText="1"/>
      <protection/>
    </xf>
    <xf numFmtId="0" fontId="40" fillId="25" borderId="13" xfId="460" applyFont="1" applyFill="1" applyBorder="1" applyAlignment="1" applyProtection="1">
      <alignment horizontal="center" vertical="center" wrapText="1"/>
      <protection/>
    </xf>
    <xf numFmtId="49" fontId="40" fillId="0" borderId="0" xfId="454" applyNumberFormat="1" applyProtection="1">
      <alignment vertical="top"/>
      <protection/>
    </xf>
    <xf numFmtId="0" fontId="53" fillId="0" borderId="0" xfId="457" applyFont="1" applyAlignment="1" applyProtection="1">
      <alignment vertical="center" wrapText="1"/>
      <protection/>
    </xf>
    <xf numFmtId="49" fontId="51" fillId="0" borderId="0" xfId="466" applyNumberFormat="1" applyFont="1" applyAlignment="1" applyProtection="1">
      <alignment horizontal="center" vertical="center" wrapText="1"/>
      <protection/>
    </xf>
    <xf numFmtId="49" fontId="51" fillId="0" borderId="0" xfId="466" applyNumberFormat="1" applyFont="1" applyAlignment="1" applyProtection="1">
      <alignment horizontal="center" vertical="center"/>
      <protection/>
    </xf>
    <xf numFmtId="49" fontId="40" fillId="25" borderId="23" xfId="466" applyNumberFormat="1" applyFont="1" applyFill="1" applyBorder="1" applyAlignment="1" applyProtection="1">
      <alignment horizontal="center" vertical="center" wrapText="1"/>
      <protection/>
    </xf>
    <xf numFmtId="0" fontId="40" fillId="26" borderId="24" xfId="466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466" applyNumberFormat="1" applyFont="1" applyFill="1" applyBorder="1" applyAlignment="1" applyProtection="1">
      <alignment horizontal="center" vertical="center" wrapText="1"/>
      <protection/>
    </xf>
    <xf numFmtId="0" fontId="40" fillId="25" borderId="26" xfId="466" applyNumberFormat="1" applyFont="1" applyFill="1" applyBorder="1" applyAlignment="1" applyProtection="1">
      <alignment horizontal="center" vertical="center" wrapText="1"/>
      <protection/>
    </xf>
    <xf numFmtId="0" fontId="40" fillId="25" borderId="15" xfId="466" applyNumberFormat="1" applyFont="1" applyFill="1" applyBorder="1" applyAlignment="1" applyProtection="1">
      <alignment horizontal="center" vertical="center" wrapText="1"/>
      <protection/>
    </xf>
    <xf numFmtId="0" fontId="40" fillId="25" borderId="27" xfId="466" applyNumberFormat="1" applyFont="1" applyFill="1" applyBorder="1" applyAlignment="1" applyProtection="1">
      <alignment horizontal="center" vertical="center" wrapText="1"/>
      <protection/>
    </xf>
    <xf numFmtId="49" fontId="40" fillId="25" borderId="15" xfId="466" applyNumberFormat="1" applyFont="1" applyFill="1" applyBorder="1" applyAlignment="1" applyProtection="1">
      <alignment horizontal="center" vertical="center" wrapText="1"/>
      <protection/>
    </xf>
    <xf numFmtId="0" fontId="40" fillId="25" borderId="28" xfId="460" applyFont="1" applyFill="1" applyBorder="1" applyAlignment="1" applyProtection="1">
      <alignment horizontal="center" vertical="center" wrapText="1"/>
      <protection/>
    </xf>
    <xf numFmtId="0" fontId="40" fillId="25" borderId="23" xfId="457" applyFont="1" applyFill="1" applyBorder="1" applyAlignment="1" applyProtection="1">
      <alignment horizontal="center" vertical="center" wrapText="1"/>
      <protection/>
    </xf>
    <xf numFmtId="49" fontId="40" fillId="26" borderId="29" xfId="466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466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460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0" fillId="22" borderId="31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32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466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6" applyNumberFormat="1" applyFont="1" applyFill="1" applyBorder="1" applyAlignment="1" applyProtection="1">
      <alignment horizontal="center" vertical="center" wrapText="1"/>
      <protection/>
    </xf>
    <xf numFmtId="49" fontId="40" fillId="0" borderId="0" xfId="455" applyProtection="1">
      <alignment vertical="top"/>
      <protection/>
    </xf>
    <xf numFmtId="49" fontId="40" fillId="0" borderId="0" xfId="455" applyBorder="1" applyProtection="1">
      <alignment vertical="top"/>
      <protection/>
    </xf>
    <xf numFmtId="49" fontId="40" fillId="25" borderId="16" xfId="455" applyFill="1" applyBorder="1" applyProtection="1">
      <alignment vertical="top"/>
      <protection/>
    </xf>
    <xf numFmtId="49" fontId="40" fillId="25" borderId="17" xfId="455" applyFill="1" applyBorder="1" applyProtection="1">
      <alignment vertical="top"/>
      <protection/>
    </xf>
    <xf numFmtId="49" fontId="40" fillId="25" borderId="18" xfId="455" applyFill="1" applyBorder="1" applyProtection="1">
      <alignment vertical="top"/>
      <protection/>
    </xf>
    <xf numFmtId="49" fontId="40" fillId="25" borderId="0" xfId="455" applyFill="1" applyBorder="1" applyProtection="1">
      <alignment vertical="top"/>
      <protection/>
    </xf>
    <xf numFmtId="0" fontId="49" fillId="25" borderId="0" xfId="462" applyNumberFormat="1" applyFont="1" applyFill="1" applyBorder="1" applyAlignment="1" applyProtection="1">
      <alignment horizontal="center" vertical="center" wrapText="1"/>
      <protection/>
    </xf>
    <xf numFmtId="49" fontId="40" fillId="25" borderId="14" xfId="455" applyFill="1" applyBorder="1" applyProtection="1">
      <alignment vertical="top"/>
      <protection/>
    </xf>
    <xf numFmtId="49" fontId="40" fillId="25" borderId="20" xfId="455" applyFill="1" applyBorder="1" applyProtection="1">
      <alignment vertical="top"/>
      <protection/>
    </xf>
    <xf numFmtId="49" fontId="40" fillId="25" borderId="21" xfId="455" applyFill="1" applyBorder="1" applyProtection="1">
      <alignment vertical="top"/>
      <protection/>
    </xf>
    <xf numFmtId="49" fontId="40" fillId="25" borderId="33" xfId="455" applyFill="1" applyBorder="1" applyProtection="1">
      <alignment vertical="top"/>
      <protection/>
    </xf>
    <xf numFmtId="49" fontId="40" fillId="0" borderId="0" xfId="453" applyFont="1" applyProtection="1">
      <alignment vertical="top"/>
      <protection/>
    </xf>
    <xf numFmtId="49" fontId="40" fillId="0" borderId="0" xfId="453" applyFont="1" applyAlignment="1" applyProtection="1">
      <alignment horizontal="center" vertical="top"/>
      <protection/>
    </xf>
    <xf numFmtId="0" fontId="40" fillId="0" borderId="0" xfId="464" applyFont="1" applyAlignment="1" applyProtection="1">
      <alignment horizontal="center" vertical="center"/>
      <protection/>
    </xf>
    <xf numFmtId="49" fontId="44" fillId="25" borderId="12" xfId="453" applyFont="1" applyFill="1" applyBorder="1" applyAlignment="1" applyProtection="1">
      <alignment horizontal="center" vertical="center"/>
      <protection/>
    </xf>
    <xf numFmtId="49" fontId="44" fillId="25" borderId="34" xfId="453" applyFont="1" applyFill="1" applyBorder="1" applyAlignment="1" applyProtection="1">
      <alignment horizontal="center" vertical="center"/>
      <protection/>
    </xf>
    <xf numFmtId="49" fontId="44" fillId="25" borderId="35" xfId="453" applyFont="1" applyFill="1" applyBorder="1" applyAlignment="1" applyProtection="1">
      <alignment horizontal="center" vertical="center"/>
      <protection/>
    </xf>
    <xf numFmtId="49" fontId="44" fillId="0" borderId="0" xfId="453" applyFont="1" applyProtection="1">
      <alignment vertical="top"/>
      <protection/>
    </xf>
    <xf numFmtId="0" fontId="40" fillId="26" borderId="29" xfId="466" applyNumberFormat="1" applyFont="1" applyFill="1" applyBorder="1" applyAlignment="1" applyProtection="1">
      <alignment horizontal="center" vertical="center" wrapText="1"/>
      <protection locked="0"/>
    </xf>
    <xf numFmtId="0" fontId="40" fillId="25" borderId="36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7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4" fillId="25" borderId="0" xfId="0" applyFont="1" applyFill="1" applyBorder="1" applyAlignment="1" applyProtection="1">
      <alignment horizontal="center" wrapText="1"/>
      <protection/>
    </xf>
    <xf numFmtId="0" fontId="44" fillId="25" borderId="14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4" fillId="25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25" borderId="25" xfId="0" applyFont="1" applyFill="1" applyBorder="1" applyAlignment="1" applyProtection="1">
      <alignment horizontal="center" vertical="center" wrapText="1"/>
      <protection/>
    </xf>
    <xf numFmtId="0" fontId="44" fillId="25" borderId="38" xfId="0" applyFont="1" applyFill="1" applyBorder="1" applyAlignment="1" applyProtection="1">
      <alignment horizontal="center" vertical="center" wrapText="1"/>
      <protection/>
    </xf>
    <xf numFmtId="0" fontId="44" fillId="25" borderId="19" xfId="0" applyFont="1" applyFill="1" applyBorder="1" applyAlignment="1" applyProtection="1">
      <alignment horizontal="center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54" fillId="25" borderId="40" xfId="0" applyFont="1" applyFill="1" applyBorder="1" applyAlignment="1" applyProtection="1">
      <alignment horizontal="center" vertical="center" wrapText="1"/>
      <protection/>
    </xf>
    <xf numFmtId="0" fontId="54" fillId="25" borderId="41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2" xfId="0" applyFont="1" applyFill="1" applyBorder="1" applyAlignment="1" applyProtection="1">
      <alignment horizontal="center" vertical="center"/>
      <protection/>
    </xf>
    <xf numFmtId="0" fontId="40" fillId="25" borderId="43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33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25" borderId="44" xfId="0" applyFont="1" applyFill="1" applyBorder="1" applyAlignment="1" applyProtection="1">
      <alignment vertical="center" wrapText="1"/>
      <protection/>
    </xf>
    <xf numFmtId="0" fontId="55" fillId="25" borderId="0" xfId="340" applyFont="1" applyFill="1" applyAlignment="1" applyProtection="1">
      <alignment/>
      <protection/>
    </xf>
    <xf numFmtId="0" fontId="44" fillId="25" borderId="45" xfId="0" applyFont="1" applyFill="1" applyBorder="1" applyAlignment="1" applyProtection="1">
      <alignment horizontal="center" vertical="center" wrapText="1"/>
      <protection/>
    </xf>
    <xf numFmtId="49" fontId="40" fillId="25" borderId="15" xfId="0" applyNumberFormat="1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49" fontId="40" fillId="25" borderId="36" xfId="0" applyNumberFormat="1" applyFont="1" applyFill="1" applyBorder="1" applyAlignment="1" applyProtection="1">
      <alignment horizontal="center" vertical="center"/>
      <protection/>
    </xf>
    <xf numFmtId="0" fontId="40" fillId="25" borderId="47" xfId="0" applyFont="1" applyFill="1" applyBorder="1" applyAlignment="1" applyProtection="1">
      <alignment horizontal="center" vertical="center" wrapText="1"/>
      <protection/>
    </xf>
    <xf numFmtId="49" fontId="40" fillId="25" borderId="42" xfId="0" applyNumberFormat="1" applyFont="1" applyFill="1" applyBorder="1" applyAlignment="1" applyProtection="1">
      <alignment horizontal="center" vertical="center"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20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8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6" applyProtection="1">
      <alignment vertical="top"/>
      <protection/>
    </xf>
    <xf numFmtId="3" fontId="40" fillId="22" borderId="48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49" fontId="40" fillId="25" borderId="49" xfId="0" applyNumberFormat="1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horizontal="left" vertical="center" wrapText="1"/>
      <protection/>
    </xf>
    <xf numFmtId="0" fontId="40" fillId="25" borderId="47" xfId="0" applyFont="1" applyFill="1" applyBorder="1" applyAlignment="1" applyProtection="1">
      <alignment horizontal="left" vertical="center" wrapText="1"/>
      <protection/>
    </xf>
    <xf numFmtId="0" fontId="40" fillId="25" borderId="47" xfId="0" applyFont="1" applyFill="1" applyBorder="1" applyAlignment="1" applyProtection="1">
      <alignment horizontal="left" vertical="center" wrapText="1" indent="1"/>
      <protection/>
    </xf>
    <xf numFmtId="0" fontId="54" fillId="25" borderId="45" xfId="0" applyFont="1" applyFill="1" applyBorder="1" applyAlignment="1" applyProtection="1">
      <alignment horizontal="center" vertical="center" wrapText="1"/>
      <protection/>
    </xf>
    <xf numFmtId="0" fontId="40" fillId="25" borderId="47" xfId="0" applyFont="1" applyFill="1" applyBorder="1" applyAlignment="1" applyProtection="1">
      <alignment horizontal="left" vertical="center" wrapText="1" indent="2"/>
      <protection/>
    </xf>
    <xf numFmtId="0" fontId="40" fillId="25" borderId="47" xfId="0" applyFont="1" applyFill="1" applyBorder="1" applyAlignment="1" applyProtection="1">
      <alignment vertical="center" wrapText="1"/>
      <protection/>
    </xf>
    <xf numFmtId="0" fontId="40" fillId="25" borderId="50" xfId="0" applyFont="1" applyFill="1" applyBorder="1" applyAlignment="1" applyProtection="1">
      <alignment vertical="center" wrapText="1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40" fillId="26" borderId="13" xfId="0" applyFont="1" applyFill="1" applyBorder="1" applyAlignment="1" applyProtection="1">
      <alignment horizontal="left" vertical="center" wrapText="1" indent="1"/>
      <protection locked="0"/>
    </xf>
    <xf numFmtId="0" fontId="55" fillId="25" borderId="51" xfId="340" applyFont="1" applyFill="1" applyBorder="1" applyAlignment="1" applyProtection="1">
      <alignment horizontal="center" vertical="center"/>
      <protection/>
    </xf>
    <xf numFmtId="0" fontId="40" fillId="7" borderId="15" xfId="0" applyFont="1" applyFill="1" applyBorder="1" applyAlignment="1" applyProtection="1">
      <alignment horizontal="center" vertical="center"/>
      <protection/>
    </xf>
    <xf numFmtId="0" fontId="40" fillId="7" borderId="28" xfId="0" applyNumberFormat="1" applyFont="1" applyFill="1" applyBorder="1" applyAlignment="1" applyProtection="1">
      <alignment horizontal="left" vertical="center" wrapText="1"/>
      <protection/>
    </xf>
    <xf numFmtId="0" fontId="55" fillId="20" borderId="29" xfId="340" applyFont="1" applyFill="1" applyBorder="1" applyAlignment="1" applyProtection="1">
      <alignment horizontal="center" vertical="center"/>
      <protection/>
    </xf>
    <xf numFmtId="0" fontId="40" fillId="25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24" xfId="340" applyFont="1" applyFill="1" applyBorder="1" applyAlignment="1" applyProtection="1">
      <alignment horizontal="center" vertical="center"/>
      <protection/>
    </xf>
    <xf numFmtId="0" fontId="40" fillId="7" borderId="36" xfId="0" applyFont="1" applyFill="1" applyBorder="1" applyAlignment="1" applyProtection="1">
      <alignment horizontal="center" vertical="center"/>
      <protection/>
    </xf>
    <xf numFmtId="0" fontId="40" fillId="7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30" xfId="340" applyFont="1" applyFill="1" applyBorder="1" applyAlignment="1" applyProtection="1">
      <alignment horizontal="center" vertical="center"/>
      <protection/>
    </xf>
    <xf numFmtId="0" fontId="55" fillId="0" borderId="0" xfId="340" applyFont="1" applyAlignment="1" applyProtection="1">
      <alignment/>
      <protection/>
    </xf>
    <xf numFmtId="4" fontId="40" fillId="4" borderId="48" xfId="0" applyNumberFormat="1" applyFont="1" applyFill="1" applyBorder="1" applyAlignment="1" applyProtection="1">
      <alignment horizontal="center" vertical="center"/>
      <protection/>
    </xf>
    <xf numFmtId="0" fontId="44" fillId="27" borderId="0" xfId="0" applyFont="1" applyFill="1" applyBorder="1" applyAlignment="1" applyProtection="1">
      <alignment horizontal="center" vertical="center" wrapText="1"/>
      <protection/>
    </xf>
    <xf numFmtId="0" fontId="44" fillId="25" borderId="0" xfId="0" applyFont="1" applyFill="1" applyBorder="1" applyAlignment="1" applyProtection="1">
      <alignment horizontal="center" vertical="center" wrapText="1"/>
      <protection/>
    </xf>
    <xf numFmtId="0" fontId="54" fillId="25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49" fontId="40" fillId="22" borderId="47" xfId="0" applyNumberFormat="1" applyFont="1" applyFill="1" applyBorder="1" applyAlignment="1" applyProtection="1">
      <alignment horizontal="center" vertical="center"/>
      <protection locked="0"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2" fontId="40" fillId="22" borderId="47" xfId="0" applyNumberFormat="1" applyFont="1" applyFill="1" applyBorder="1" applyAlignment="1" applyProtection="1">
      <alignment horizontal="center" vertical="center"/>
      <protection locked="0"/>
    </xf>
    <xf numFmtId="0" fontId="56" fillId="28" borderId="0" xfId="461" applyFont="1" applyFill="1" applyBorder="1" applyAlignment="1" applyProtection="1">
      <alignment horizontal="center"/>
      <protection/>
    </xf>
    <xf numFmtId="0" fontId="40" fillId="25" borderId="39" xfId="0" applyFont="1" applyFill="1" applyBorder="1" applyAlignment="1" applyProtection="1">
      <alignment horizontal="center" vertical="center"/>
      <protection/>
    </xf>
    <xf numFmtId="0" fontId="40" fillId="25" borderId="40" xfId="0" applyFont="1" applyFill="1" applyBorder="1" applyAlignment="1" applyProtection="1">
      <alignment vertical="center" wrapText="1"/>
      <protection/>
    </xf>
    <xf numFmtId="4" fontId="40" fillId="4" borderId="20" xfId="0" applyNumberFormat="1" applyFont="1" applyFill="1" applyBorder="1" applyAlignment="1" applyProtection="1">
      <alignment horizontal="center" vertical="center"/>
      <protection/>
    </xf>
    <xf numFmtId="4" fontId="40" fillId="4" borderId="47" xfId="0" applyNumberFormat="1" applyFont="1" applyFill="1" applyBorder="1" applyAlignment="1" applyProtection="1">
      <alignment horizontal="center" vertical="center"/>
      <protection/>
    </xf>
    <xf numFmtId="4" fontId="40" fillId="4" borderId="50" xfId="0" applyNumberFormat="1" applyFont="1" applyFill="1" applyBorder="1" applyAlignment="1" applyProtection="1">
      <alignment horizontal="center" vertical="center"/>
      <protection/>
    </xf>
    <xf numFmtId="49" fontId="40" fillId="0" borderId="36" xfId="0" applyNumberFormat="1" applyFont="1" applyFill="1" applyBorder="1" applyAlignment="1" applyProtection="1">
      <alignment horizontal="center" vertical="center"/>
      <protection/>
    </xf>
    <xf numFmtId="49" fontId="40" fillId="0" borderId="27" xfId="0" applyNumberFormat="1" applyFont="1" applyFill="1" applyBorder="1" applyAlignment="1" applyProtection="1">
      <alignment horizontal="center" vertical="center"/>
      <protection/>
    </xf>
    <xf numFmtId="0" fontId="40" fillId="27" borderId="18" xfId="0" applyFont="1" applyFill="1" applyBorder="1" applyAlignment="1" applyProtection="1">
      <alignment horizontal="right" vertical="top"/>
      <protection/>
    </xf>
    <xf numFmtId="0" fontId="40" fillId="27" borderId="14" xfId="0" applyFont="1" applyFill="1" applyBorder="1" applyAlignment="1" applyProtection="1">
      <alignment/>
      <protection/>
    </xf>
    <xf numFmtId="0" fontId="40" fillId="27" borderId="18" xfId="0" applyFont="1" applyFill="1" applyBorder="1" applyAlignment="1" applyProtection="1">
      <alignment/>
      <protection/>
    </xf>
    <xf numFmtId="0" fontId="40" fillId="27" borderId="20" xfId="0" applyFont="1" applyFill="1" applyBorder="1" applyAlignment="1" applyProtection="1">
      <alignment/>
      <protection/>
    </xf>
    <xf numFmtId="0" fontId="40" fillId="27" borderId="21" xfId="0" applyFont="1" applyFill="1" applyBorder="1" applyAlignment="1" applyProtection="1">
      <alignment/>
      <protection/>
    </xf>
    <xf numFmtId="0" fontId="40" fillId="27" borderId="33" xfId="0" applyFont="1" applyFill="1" applyBorder="1" applyAlignment="1" applyProtection="1">
      <alignment/>
      <protection/>
    </xf>
    <xf numFmtId="49" fontId="40" fillId="22" borderId="47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22" borderId="21" xfId="0" applyNumberFormat="1" applyFont="1" applyFill="1" applyBorder="1" applyAlignment="1" applyProtection="1">
      <alignment horizontal="center" vertical="center"/>
      <protection locked="0"/>
    </xf>
    <xf numFmtId="49" fontId="40" fillId="22" borderId="52" xfId="0" applyNumberFormat="1" applyFont="1" applyFill="1" applyBorder="1" applyAlignment="1" applyProtection="1">
      <alignment horizontal="center" vertical="center"/>
      <protection locked="0"/>
    </xf>
    <xf numFmtId="2" fontId="40" fillId="22" borderId="52" xfId="0" applyNumberFormat="1" applyFont="1" applyFill="1" applyBorder="1" applyAlignment="1" applyProtection="1">
      <alignment horizontal="center" vertical="center"/>
      <protection locked="0"/>
    </xf>
    <xf numFmtId="4" fontId="40" fillId="22" borderId="52" xfId="0" applyNumberFormat="1" applyFont="1" applyFill="1" applyBorder="1" applyAlignment="1" applyProtection="1">
      <alignment horizontal="center" vertical="center"/>
      <protection locked="0"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0" fontId="56" fillId="28" borderId="24" xfId="461" applyFont="1" applyFill="1" applyBorder="1" applyAlignment="1" applyProtection="1">
      <alignment horizontal="center"/>
      <protection/>
    </xf>
    <xf numFmtId="0" fontId="40" fillId="25" borderId="25" xfId="460" applyFont="1" applyFill="1" applyBorder="1" applyAlignment="1" applyProtection="1">
      <alignment horizontal="center" vertical="center" wrapText="1"/>
      <protection/>
    </xf>
    <xf numFmtId="0" fontId="40" fillId="25" borderId="0" xfId="457" applyFont="1" applyFill="1" applyBorder="1" applyAlignment="1" applyProtection="1">
      <alignment vertical="center" wrapText="1"/>
      <protection/>
    </xf>
    <xf numFmtId="49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40" fillId="27" borderId="37" xfId="457" applyFont="1" applyFill="1" applyBorder="1" applyAlignment="1" applyProtection="1">
      <alignment vertical="center" wrapText="1"/>
      <protection/>
    </xf>
    <xf numFmtId="0" fontId="40" fillId="27" borderId="14" xfId="457" applyFont="1" applyFill="1" applyBorder="1" applyAlignment="1" applyProtection="1">
      <alignment vertical="center" wrapText="1"/>
      <protection/>
    </xf>
    <xf numFmtId="0" fontId="40" fillId="27" borderId="33" xfId="457" applyFont="1" applyFill="1" applyBorder="1" applyAlignment="1" applyProtection="1">
      <alignment vertical="center" wrapText="1"/>
      <protection/>
    </xf>
    <xf numFmtId="49" fontId="40" fillId="0" borderId="0" xfId="0" applyNumberFormat="1" applyFont="1" applyAlignment="1" applyProtection="1">
      <alignment/>
      <protection/>
    </xf>
    <xf numFmtId="49" fontId="40" fillId="25" borderId="17" xfId="0" applyNumberFormat="1" applyFont="1" applyFill="1" applyBorder="1" applyAlignment="1" applyProtection="1">
      <alignment/>
      <protection/>
    </xf>
    <xf numFmtId="49" fontId="44" fillId="25" borderId="0" xfId="0" applyNumberFormat="1" applyFont="1" applyFill="1" applyBorder="1" applyAlignment="1" applyProtection="1">
      <alignment horizontal="center" wrapText="1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0" fillId="0" borderId="0" xfId="0" applyFont="1" applyFill="1" applyAlignment="1" applyProtection="1">
      <alignment wrapText="1"/>
      <protection/>
    </xf>
    <xf numFmtId="0" fontId="40" fillId="0" borderId="18" xfId="0" applyFont="1" applyFill="1" applyBorder="1" applyAlignment="1" applyProtection="1">
      <alignment wrapText="1"/>
      <protection/>
    </xf>
    <xf numFmtId="49" fontId="40" fillId="0" borderId="13" xfId="0" applyNumberFormat="1" applyFont="1" applyFill="1" applyBorder="1" applyAlignment="1" applyProtection="1">
      <alignment vertical="center" wrapText="1"/>
      <protection/>
    </xf>
    <xf numFmtId="49" fontId="40" fillId="22" borderId="24" xfId="0" applyNumberFormat="1" applyFont="1" applyFill="1" applyBorder="1" applyAlignment="1" applyProtection="1">
      <alignment vertical="center" wrapText="1"/>
      <protection locked="0"/>
    </xf>
    <xf numFmtId="0" fontId="44" fillId="0" borderId="0" xfId="0" applyFont="1" applyFill="1" applyAlignment="1" applyProtection="1">
      <alignment horizontal="center" wrapText="1"/>
      <protection/>
    </xf>
    <xf numFmtId="0" fontId="44" fillId="0" borderId="0" xfId="0" applyFont="1" applyFill="1" applyAlignment="1" applyProtection="1">
      <alignment wrapText="1"/>
      <protection/>
    </xf>
    <xf numFmtId="195" fontId="40" fillId="22" borderId="13" xfId="0" applyNumberFormat="1" applyFont="1" applyFill="1" applyBorder="1" applyAlignment="1" applyProtection="1">
      <alignment vertical="center" wrapText="1"/>
      <protection locked="0"/>
    </xf>
    <xf numFmtId="14" fontId="40" fillId="22" borderId="13" xfId="0" applyNumberFormat="1" applyFont="1" applyFill="1" applyBorder="1" applyAlignment="1" applyProtection="1">
      <alignment vertical="center" wrapText="1"/>
      <protection locked="0"/>
    </xf>
    <xf numFmtId="49" fontId="40" fillId="22" borderId="13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3" xfId="0" applyNumberFormat="1" applyFont="1" applyFill="1" applyBorder="1" applyAlignment="1" applyProtection="1">
      <alignment vertical="center" wrapText="1"/>
      <protection locked="0"/>
    </xf>
    <xf numFmtId="195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22" borderId="23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22" borderId="30" xfId="0" applyNumberFormat="1" applyFont="1" applyFill="1" applyBorder="1" applyAlignment="1" applyProtection="1">
      <alignment vertical="center" wrapText="1"/>
      <protection locked="0"/>
    </xf>
    <xf numFmtId="49" fontId="40" fillId="25" borderId="21" xfId="0" applyNumberFormat="1" applyFont="1" applyFill="1" applyBorder="1" applyAlignment="1" applyProtection="1">
      <alignment horizontal="right" vertical="top"/>
      <protection/>
    </xf>
    <xf numFmtId="49" fontId="40" fillId="0" borderId="0" xfId="0" applyNumberFormat="1" applyFont="1" applyAlignment="1" applyProtection="1">
      <alignment horizontal="right" vertical="top"/>
      <protection/>
    </xf>
    <xf numFmtId="195" fontId="40" fillId="0" borderId="13" xfId="0" applyNumberFormat="1" applyFont="1" applyFill="1" applyBorder="1" applyAlignment="1" applyProtection="1">
      <alignment vertical="center" wrapText="1"/>
      <protection/>
    </xf>
    <xf numFmtId="14" fontId="40" fillId="0" borderId="13" xfId="0" applyNumberFormat="1" applyFont="1" applyFill="1" applyBorder="1" applyAlignment="1" applyProtection="1">
      <alignment vertical="center" wrapText="1"/>
      <protection/>
    </xf>
    <xf numFmtId="14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0" borderId="24" xfId="0" applyNumberFormat="1" applyFont="1" applyFill="1" applyBorder="1" applyAlignment="1" applyProtection="1">
      <alignment vertical="center" wrapText="1"/>
      <protection/>
    </xf>
    <xf numFmtId="49" fontId="44" fillId="25" borderId="25" xfId="0" applyNumberFormat="1" applyFont="1" applyFill="1" applyBorder="1" applyAlignment="1" applyProtection="1">
      <alignment horizontal="center" vertical="center" wrapText="1"/>
      <protection/>
    </xf>
    <xf numFmtId="3" fontId="40" fillId="22" borderId="41" xfId="0" applyNumberFormat="1" applyFont="1" applyFill="1" applyBorder="1" applyAlignment="1" applyProtection="1">
      <alignment horizontal="center" vertical="center"/>
      <protection locked="0"/>
    </xf>
    <xf numFmtId="0" fontId="40" fillId="25" borderId="18" xfId="0" applyFont="1" applyFill="1" applyBorder="1" applyAlignment="1" applyProtection="1">
      <alignment horizontal="center" vertical="center" wrapText="1"/>
      <protection/>
    </xf>
    <xf numFmtId="2" fontId="40" fillId="22" borderId="24" xfId="0" applyNumberFormat="1" applyFont="1" applyFill="1" applyBorder="1" applyAlignment="1" applyProtection="1">
      <alignment horizontal="center" vertical="center"/>
      <protection locked="0"/>
    </xf>
    <xf numFmtId="195" fontId="40" fillId="0" borderId="43" xfId="0" applyNumberFormat="1" applyFont="1" applyFill="1" applyBorder="1" applyAlignment="1" applyProtection="1">
      <alignment vertical="center" wrapText="1"/>
      <protection/>
    </xf>
    <xf numFmtId="14" fontId="40" fillId="0" borderId="43" xfId="0" applyNumberFormat="1" applyFont="1" applyFill="1" applyBorder="1" applyAlignment="1" applyProtection="1">
      <alignment vertical="center" wrapText="1"/>
      <protection/>
    </xf>
    <xf numFmtId="49" fontId="40" fillId="0" borderId="43" xfId="0" applyNumberFormat="1" applyFont="1" applyFill="1" applyBorder="1" applyAlignment="1" applyProtection="1">
      <alignment vertical="center" wrapText="1"/>
      <protection/>
    </xf>
    <xf numFmtId="49" fontId="40" fillId="0" borderId="48" xfId="0" applyNumberFormat="1" applyFont="1" applyFill="1" applyBorder="1" applyAlignment="1" applyProtection="1">
      <alignment vertical="center" wrapText="1"/>
      <protection/>
    </xf>
    <xf numFmtId="49" fontId="54" fillId="25" borderId="25" xfId="0" applyNumberFormat="1" applyFont="1" applyFill="1" applyBorder="1" applyAlignment="1" applyProtection="1">
      <alignment horizontal="center" vertical="center" wrapText="1"/>
      <protection/>
    </xf>
    <xf numFmtId="0" fontId="54" fillId="25" borderId="38" xfId="0" applyFont="1" applyFill="1" applyBorder="1" applyAlignment="1" applyProtection="1">
      <alignment horizontal="center" vertical="center" wrapText="1"/>
      <protection/>
    </xf>
    <xf numFmtId="0" fontId="54" fillId="25" borderId="19" xfId="0" applyFont="1" applyFill="1" applyBorder="1" applyAlignment="1" applyProtection="1">
      <alignment horizontal="center" vertical="center" wrapText="1"/>
      <protection/>
    </xf>
    <xf numFmtId="49" fontId="44" fillId="0" borderId="24" xfId="0" applyNumberFormat="1" applyFont="1" applyFill="1" applyBorder="1" applyAlignment="1" applyProtection="1">
      <alignment horizontal="center" vertical="center"/>
      <protection/>
    </xf>
    <xf numFmtId="49" fontId="44" fillId="22" borderId="52" xfId="0" applyNumberFormat="1" applyFont="1" applyFill="1" applyBorder="1" applyAlignment="1" applyProtection="1">
      <alignment horizontal="center" vertical="center"/>
      <protection locked="0"/>
    </xf>
    <xf numFmtId="0" fontId="55" fillId="0" borderId="0" xfId="340" applyFont="1" applyBorder="1" applyAlignment="1" applyProtection="1">
      <alignment/>
      <protection/>
    </xf>
    <xf numFmtId="0" fontId="44" fillId="25" borderId="12" xfId="0" applyFont="1" applyFill="1" applyBorder="1" applyAlignment="1" applyProtection="1">
      <alignment horizontal="center" vertical="center" wrapText="1"/>
      <protection/>
    </xf>
    <xf numFmtId="0" fontId="44" fillId="25" borderId="34" xfId="0" applyFont="1" applyFill="1" applyBorder="1" applyAlignment="1" applyProtection="1">
      <alignment horizontal="center" vertical="center" wrapText="1"/>
      <protection/>
    </xf>
    <xf numFmtId="0" fontId="44" fillId="25" borderId="53" xfId="0" applyFont="1" applyFill="1" applyBorder="1" applyAlignment="1" applyProtection="1">
      <alignment horizontal="center" vertical="center" wrapText="1"/>
      <protection/>
    </xf>
    <xf numFmtId="0" fontId="44" fillId="25" borderId="35" xfId="0" applyFont="1" applyFill="1" applyBorder="1" applyAlignment="1" applyProtection="1">
      <alignment horizontal="center" vertical="center" wrapText="1"/>
      <protection/>
    </xf>
    <xf numFmtId="49" fontId="40" fillId="22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48" xfId="0" applyNumberFormat="1" applyFont="1" applyFill="1" applyBorder="1" applyAlignment="1" applyProtection="1">
      <alignment horizontal="center" vertical="center" wrapText="1" shrinkToFit="1"/>
      <protection/>
    </xf>
    <xf numFmtId="0" fontId="54" fillId="25" borderId="25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horizontal="left" vertical="center" wrapText="1" indent="1"/>
      <protection/>
    </xf>
    <xf numFmtId="0" fontId="40" fillId="26" borderId="19" xfId="457" applyFont="1" applyFill="1" applyBorder="1" applyAlignment="1" applyProtection="1">
      <alignment horizontal="center" vertical="center" wrapText="1"/>
      <protection locked="0"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4" fillId="0" borderId="13" xfId="0" applyFont="1" applyFill="1" applyBorder="1" applyAlignment="1" applyProtection="1">
      <alignment horizontal="left" vertical="center" wrapText="1"/>
      <protection/>
    </xf>
    <xf numFmtId="0" fontId="40" fillId="0" borderId="23" xfId="0" applyFont="1" applyFill="1" applyBorder="1" applyAlignment="1" applyProtection="1">
      <alignment horizontal="left" vertical="center" wrapText="1"/>
      <protection/>
    </xf>
    <xf numFmtId="49" fontId="44" fillId="7" borderId="13" xfId="456" applyFont="1" applyFill="1" applyBorder="1" applyAlignment="1" applyProtection="1">
      <alignment horizontal="center" vertical="center" wrapText="1"/>
      <protection/>
    </xf>
    <xf numFmtId="49" fontId="40" fillId="0" borderId="0" xfId="459" applyFont="1" applyProtection="1">
      <alignment vertical="top"/>
      <protection/>
    </xf>
    <xf numFmtId="49" fontId="40" fillId="25" borderId="18" xfId="459" applyFont="1" applyFill="1" applyBorder="1" applyProtection="1">
      <alignment vertical="top"/>
      <protection/>
    </xf>
    <xf numFmtId="49" fontId="40" fillId="25" borderId="0" xfId="459" applyFont="1" applyFill="1" applyBorder="1" applyProtection="1">
      <alignment vertical="top"/>
      <protection/>
    </xf>
    <xf numFmtId="49" fontId="40" fillId="25" borderId="14" xfId="459" applyFont="1" applyFill="1" applyBorder="1" applyProtection="1">
      <alignment vertical="top"/>
      <protection/>
    </xf>
    <xf numFmtId="0" fontId="40" fillId="0" borderId="0" xfId="452" applyFont="1" applyAlignment="1" applyProtection="1">
      <alignment wrapText="1"/>
      <protection/>
    </xf>
    <xf numFmtId="0" fontId="40" fillId="25" borderId="18" xfId="452" applyFont="1" applyFill="1" applyBorder="1" applyAlignment="1" applyProtection="1">
      <alignment wrapText="1"/>
      <protection/>
    </xf>
    <xf numFmtId="0" fontId="40" fillId="25" borderId="0" xfId="452" applyFont="1" applyFill="1" applyBorder="1" applyAlignment="1" applyProtection="1">
      <alignment wrapText="1"/>
      <protection/>
    </xf>
    <xf numFmtId="0" fontId="40" fillId="25" borderId="0" xfId="462" applyFont="1" applyFill="1" applyBorder="1" applyAlignment="1" applyProtection="1">
      <alignment wrapText="1"/>
      <protection/>
    </xf>
    <xf numFmtId="0" fontId="40" fillId="25" borderId="14" xfId="462" applyFont="1" applyFill="1" applyBorder="1" applyAlignment="1" applyProtection="1">
      <alignment wrapText="1"/>
      <protection/>
    </xf>
    <xf numFmtId="0" fontId="40" fillId="0" borderId="0" xfId="462" applyFont="1" applyAlignment="1" applyProtection="1">
      <alignment wrapText="1"/>
      <protection/>
    </xf>
    <xf numFmtId="49" fontId="44" fillId="25" borderId="0" xfId="458" applyFont="1" applyFill="1" applyBorder="1" applyAlignment="1" applyProtection="1">
      <alignment horizontal="left" vertical="center" indent="2"/>
      <protection/>
    </xf>
    <xf numFmtId="0" fontId="55" fillId="25" borderId="21" xfId="340" applyFont="1" applyFill="1" applyBorder="1" applyAlignment="1" applyProtection="1">
      <alignment horizontal="center" vertical="center"/>
      <protection/>
    </xf>
    <xf numFmtId="0" fontId="55" fillId="27" borderId="0" xfId="340" applyFont="1" applyFill="1" applyAlignment="1" applyProtection="1">
      <alignment/>
      <protection/>
    </xf>
    <xf numFmtId="0" fontId="57" fillId="27" borderId="54" xfId="0" applyFont="1" applyFill="1" applyBorder="1" applyAlignment="1" applyProtection="1">
      <alignment horizontal="center" wrapText="1"/>
      <protection/>
    </xf>
    <xf numFmtId="0" fontId="57" fillId="27" borderId="0" xfId="0" applyFont="1" applyFill="1" applyBorder="1" applyAlignment="1" applyProtection="1">
      <alignment horizontal="center" wrapText="1"/>
      <protection/>
    </xf>
    <xf numFmtId="0" fontId="40" fillId="0" borderId="50" xfId="0" applyFont="1" applyFill="1" applyBorder="1" applyAlignment="1" applyProtection="1">
      <alignment horizontal="center" vertical="center" wrapText="1"/>
      <protection/>
    </xf>
    <xf numFmtId="0" fontId="49" fillId="25" borderId="52" xfId="462" applyNumberFormat="1" applyFont="1" applyFill="1" applyBorder="1" applyAlignment="1" applyProtection="1">
      <alignment vertical="center" wrapText="1"/>
      <protection/>
    </xf>
    <xf numFmtId="49" fontId="40" fillId="0" borderId="42" xfId="0" applyNumberFormat="1" applyFont="1" applyFill="1" applyBorder="1" applyAlignment="1" applyProtection="1">
      <alignment horizontal="center" vertical="center"/>
      <protection/>
    </xf>
    <xf numFmtId="0" fontId="40" fillId="0" borderId="43" xfId="0" applyFont="1" applyFill="1" applyBorder="1" applyAlignment="1" applyProtection="1">
      <alignment horizontal="left" vertical="center" wrapText="1"/>
      <protection/>
    </xf>
    <xf numFmtId="49" fontId="56" fillId="28" borderId="55" xfId="461" applyNumberFormat="1" applyFont="1" applyFill="1" applyBorder="1" applyProtection="1">
      <alignment/>
      <protection/>
    </xf>
    <xf numFmtId="0" fontId="55" fillId="28" borderId="52" xfId="340" applyFont="1" applyFill="1" applyBorder="1" applyAlignment="1" applyProtection="1">
      <alignment vertical="center"/>
      <protection/>
    </xf>
    <xf numFmtId="0" fontId="56" fillId="28" borderId="22" xfId="461" applyFont="1" applyFill="1" applyBorder="1" applyAlignment="1" applyProtection="1">
      <alignment horizontal="center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0" fontId="55" fillId="25" borderId="14" xfId="340" applyFont="1" applyFill="1" applyBorder="1" applyAlignment="1" applyProtection="1">
      <alignment horizontal="center" vertical="center"/>
      <protection/>
    </xf>
    <xf numFmtId="4" fontId="40" fillId="26" borderId="29" xfId="0" applyNumberFormat="1" applyFont="1" applyFill="1" applyBorder="1" applyAlignment="1" applyProtection="1">
      <alignment horizontal="center" vertical="center" wrapText="1"/>
      <protection locked="0"/>
    </xf>
    <xf numFmtId="49" fontId="44" fillId="26" borderId="47" xfId="0" applyNumberFormat="1" applyFont="1" applyFill="1" applyBorder="1" applyAlignment="1" applyProtection="1">
      <alignment horizontal="center" vertical="center"/>
      <protection locked="0"/>
    </xf>
    <xf numFmtId="49" fontId="44" fillId="0" borderId="42" xfId="0" applyNumberFormat="1" applyFont="1" applyFill="1" applyBorder="1" applyAlignment="1" applyProtection="1">
      <alignment horizontal="center" vertical="center" wrapText="1"/>
      <protection/>
    </xf>
    <xf numFmtId="0" fontId="44" fillId="0" borderId="33" xfId="0" applyFont="1" applyFill="1" applyBorder="1" applyAlignment="1" applyProtection="1">
      <alignment vertical="center" wrapText="1"/>
      <protection/>
    </xf>
    <xf numFmtId="0" fontId="40" fillId="0" borderId="33" xfId="0" applyFont="1" applyFill="1" applyBorder="1" applyAlignment="1" applyProtection="1">
      <alignment horizontal="center" vertical="center" wrapText="1"/>
      <protection/>
    </xf>
    <xf numFmtId="49" fontId="40" fillId="0" borderId="42" xfId="0" applyNumberFormat="1" applyFont="1" applyBorder="1" applyAlignment="1" applyProtection="1">
      <alignment horizontal="center" vertical="center" wrapText="1"/>
      <protection/>
    </xf>
    <xf numFmtId="0" fontId="44" fillId="0" borderId="33" xfId="0" applyFont="1" applyFill="1" applyBorder="1" applyAlignment="1" applyProtection="1">
      <alignment horizontal="left" vertical="center" wrapText="1" indent="1"/>
      <protection/>
    </xf>
    <xf numFmtId="0" fontId="40" fillId="0" borderId="33" xfId="0" applyFont="1" applyBorder="1" applyAlignment="1" applyProtection="1">
      <alignment horizontal="left" vertical="center" wrapText="1" indent="2"/>
      <protection/>
    </xf>
    <xf numFmtId="0" fontId="40" fillId="0" borderId="33" xfId="0" applyFont="1" applyBorder="1" applyAlignment="1" applyProtection="1">
      <alignment horizontal="center" vertical="center" wrapText="1"/>
      <protection/>
    </xf>
    <xf numFmtId="49" fontId="40" fillId="0" borderId="42" xfId="0" applyNumberFormat="1" applyFont="1" applyFill="1" applyBorder="1" applyAlignment="1" applyProtection="1">
      <alignment horizontal="center" vertical="center" wrapText="1"/>
      <protection/>
    </xf>
    <xf numFmtId="0" fontId="40" fillId="0" borderId="33" xfId="0" applyFont="1" applyFill="1" applyBorder="1" applyAlignment="1" applyProtection="1">
      <alignment horizontal="left" vertical="center" wrapText="1" indent="2"/>
      <protection/>
    </xf>
    <xf numFmtId="0" fontId="40" fillId="0" borderId="33" xfId="0" applyFont="1" applyFill="1" applyBorder="1" applyAlignment="1" applyProtection="1">
      <alignment horizontal="left" vertical="center" wrapText="1" indent="3"/>
      <protection/>
    </xf>
    <xf numFmtId="0" fontId="40" fillId="0" borderId="13" xfId="0" applyFont="1" applyBorder="1" applyAlignment="1" applyProtection="1">
      <alignment horizontal="center" vertical="center"/>
      <protection/>
    </xf>
    <xf numFmtId="0" fontId="40" fillId="0" borderId="33" xfId="0" applyFont="1" applyBorder="1" applyAlignment="1" applyProtection="1">
      <alignment horizontal="left" vertical="center" wrapText="1" indent="3"/>
      <protection/>
    </xf>
    <xf numFmtId="49" fontId="44" fillId="0" borderId="42" xfId="0" applyNumberFormat="1" applyFont="1" applyBorder="1" applyAlignment="1" applyProtection="1">
      <alignment horizontal="center" vertical="center" wrapText="1"/>
      <protection/>
    </xf>
    <xf numFmtId="0" fontId="44" fillId="0" borderId="33" xfId="0" applyFont="1" applyBorder="1" applyAlignment="1" applyProtection="1">
      <alignment vertical="center" wrapText="1"/>
      <protection/>
    </xf>
    <xf numFmtId="0" fontId="40" fillId="0" borderId="33" xfId="0" applyFont="1" applyBorder="1" applyAlignment="1" applyProtection="1">
      <alignment horizontal="left" vertical="center" wrapText="1" indent="1"/>
      <protection/>
    </xf>
    <xf numFmtId="49" fontId="44" fillId="0" borderId="39" xfId="0" applyNumberFormat="1" applyFont="1" applyBorder="1" applyAlignment="1" applyProtection="1">
      <alignment horizontal="center" vertical="center" wrapText="1"/>
      <protection/>
    </xf>
    <xf numFmtId="0" fontId="44" fillId="0" borderId="56" xfId="0" applyFont="1" applyBorder="1" applyAlignment="1" applyProtection="1">
      <alignment vertical="center" wrapText="1"/>
      <protection/>
    </xf>
    <xf numFmtId="0" fontId="40" fillId="0" borderId="56" xfId="0" applyFont="1" applyBorder="1" applyAlignment="1" applyProtection="1">
      <alignment horizontal="center" vertical="center" wrapText="1"/>
      <protection/>
    </xf>
    <xf numFmtId="1" fontId="40" fillId="22" borderId="57" xfId="0" applyNumberFormat="1" applyFont="1" applyFill="1" applyBorder="1" applyAlignment="1" applyProtection="1">
      <alignment horizontal="center" vertical="center"/>
      <protection locked="0"/>
    </xf>
    <xf numFmtId="1" fontId="40" fillId="22" borderId="30" xfId="0" applyNumberFormat="1" applyFont="1" applyFill="1" applyBorder="1" applyAlignment="1" applyProtection="1">
      <alignment horizontal="center" vertical="center"/>
      <protection locked="0"/>
    </xf>
    <xf numFmtId="167" fontId="40" fillId="22" borderId="48" xfId="0" applyNumberFormat="1" applyFont="1" applyFill="1" applyBorder="1" applyAlignment="1" applyProtection="1">
      <alignment horizontal="center" vertical="center"/>
      <protection locked="0"/>
    </xf>
    <xf numFmtId="49" fontId="40" fillId="22" borderId="13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13" xfId="0" applyNumberFormat="1" applyFont="1" applyFill="1" applyBorder="1" applyAlignment="1" applyProtection="1">
      <alignment horizontal="center" vertical="center"/>
      <protection/>
    </xf>
    <xf numFmtId="2" fontId="40" fillId="0" borderId="13" xfId="0" applyNumberFormat="1" applyFont="1" applyFill="1" applyBorder="1" applyAlignment="1" applyProtection="1">
      <alignment horizontal="center" vertical="center"/>
      <protection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4" fontId="40" fillId="22" borderId="13" xfId="0" applyNumberFormat="1" applyFont="1" applyFill="1" applyBorder="1" applyAlignment="1" applyProtection="1">
      <alignment horizontal="center" vertical="center"/>
      <protection locked="0"/>
    </xf>
    <xf numFmtId="0" fontId="56" fillId="28" borderId="58" xfId="461" applyFont="1" applyFill="1" applyBorder="1" applyAlignment="1" applyProtection="1">
      <alignment horizontal="center"/>
      <protection/>
    </xf>
    <xf numFmtId="0" fontId="44" fillId="26" borderId="59" xfId="457" applyFont="1" applyFill="1" applyBorder="1" applyAlignment="1" applyProtection="1">
      <alignment horizontal="center" vertical="center" wrapText="1"/>
      <protection locked="0"/>
    </xf>
    <xf numFmtId="0" fontId="40" fillId="25" borderId="60" xfId="457" applyFont="1" applyFill="1" applyBorder="1" applyAlignment="1" applyProtection="1">
      <alignment horizontal="center" vertical="center" wrapText="1"/>
      <protection/>
    </xf>
    <xf numFmtId="49" fontId="40" fillId="0" borderId="13" xfId="0" applyNumberFormat="1" applyFont="1" applyFill="1" applyBorder="1" applyAlignment="1" applyProtection="1">
      <alignment vertical="center" wrapText="1" shrinkToFit="1" readingOrder="1"/>
      <protection/>
    </xf>
    <xf numFmtId="0" fontId="40" fillId="25" borderId="16" xfId="0" applyFont="1" applyFill="1" applyBorder="1" applyAlignment="1" applyProtection="1">
      <alignment vertical="center" wrapText="1"/>
      <protection/>
    </xf>
    <xf numFmtId="4" fontId="40" fillId="22" borderId="57" xfId="0" applyNumberFormat="1" applyFont="1" applyFill="1" applyBorder="1" applyAlignment="1" applyProtection="1">
      <alignment horizontal="center" vertical="center"/>
      <protection locked="0"/>
    </xf>
    <xf numFmtId="0" fontId="40" fillId="0" borderId="16" xfId="0" applyFont="1" applyFill="1" applyBorder="1" applyAlignment="1" applyProtection="1">
      <alignment horizontal="center" vertical="center" wrapText="1"/>
      <protection/>
    </xf>
    <xf numFmtId="0" fontId="40" fillId="22" borderId="30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0" xfId="454" applyNumberFormat="1" applyFont="1" applyProtection="1">
      <alignment vertical="top"/>
      <protection/>
    </xf>
    <xf numFmtId="49" fontId="40" fillId="0" borderId="47" xfId="0" applyNumberFormat="1" applyFont="1" applyFill="1" applyBorder="1" applyAlignment="1" applyProtection="1">
      <alignment vertical="center" wrapText="1"/>
      <protection/>
    </xf>
    <xf numFmtId="49" fontId="40" fillId="22" borderId="47" xfId="0" applyNumberFormat="1" applyFont="1" applyFill="1" applyBorder="1" applyAlignment="1" applyProtection="1">
      <alignment vertical="center" wrapText="1"/>
      <protection locked="0"/>
    </xf>
    <xf numFmtId="49" fontId="40" fillId="22" borderId="50" xfId="0" applyNumberFormat="1" applyFont="1" applyFill="1" applyBorder="1" applyAlignment="1" applyProtection="1">
      <alignment vertical="center" wrapText="1"/>
      <protection locked="0"/>
    </xf>
    <xf numFmtId="0" fontId="44" fillId="25" borderId="61" xfId="0" applyFont="1" applyFill="1" applyBorder="1" applyAlignment="1" applyProtection="1">
      <alignment horizontal="center" vertical="center" wrapText="1"/>
      <protection/>
    </xf>
    <xf numFmtId="0" fontId="44" fillId="25" borderId="38" xfId="438" applyFont="1" applyFill="1" applyBorder="1" applyAlignment="1" applyProtection="1">
      <alignment horizontal="center" vertical="center" wrapText="1"/>
      <protection/>
    </xf>
    <xf numFmtId="0" fontId="44" fillId="0" borderId="14" xfId="0" applyFont="1" applyFill="1" applyBorder="1" applyAlignment="1" applyProtection="1">
      <alignment horizontal="center" wrapText="1"/>
      <protection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0" fontId="40" fillId="25" borderId="0" xfId="0" applyFont="1" applyFill="1" applyBorder="1" applyAlignment="1" applyProtection="1">
      <alignment/>
      <protection/>
    </xf>
    <xf numFmtId="0" fontId="51" fillId="25" borderId="18" xfId="0" applyFont="1" applyFill="1" applyBorder="1" applyAlignment="1" applyProtection="1">
      <alignment/>
      <protection/>
    </xf>
    <xf numFmtId="0" fontId="54" fillId="25" borderId="15" xfId="0" applyFont="1" applyFill="1" applyBorder="1" applyAlignment="1" applyProtection="1">
      <alignment horizontal="center" vertical="center" wrapText="1"/>
      <protection/>
    </xf>
    <xf numFmtId="0" fontId="54" fillId="25" borderId="28" xfId="0" applyFont="1" applyFill="1" applyBorder="1" applyAlignment="1" applyProtection="1">
      <alignment horizontal="center" vertical="center" wrapText="1"/>
      <protection/>
    </xf>
    <xf numFmtId="0" fontId="54" fillId="25" borderId="29" xfId="0" applyFont="1" applyFill="1" applyBorder="1" applyAlignment="1" applyProtection="1">
      <alignment horizontal="center" vertical="center" wrapText="1"/>
      <protection/>
    </xf>
    <xf numFmtId="0" fontId="44" fillId="25" borderId="36" xfId="0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wrapText="1"/>
      <protection/>
    </xf>
    <xf numFmtId="0" fontId="40" fillId="22" borderId="48" xfId="0" applyFont="1" applyFill="1" applyBorder="1" applyAlignment="1" applyProtection="1">
      <alignment horizontal="center" vertical="center"/>
      <protection locked="0"/>
    </xf>
    <xf numFmtId="0" fontId="40" fillId="25" borderId="48" xfId="0" applyFont="1" applyFill="1" applyBorder="1" applyAlignment="1" applyProtection="1">
      <alignment horizontal="center" vertical="center"/>
      <protection locked="0"/>
    </xf>
    <xf numFmtId="49" fontId="44" fillId="25" borderId="36" xfId="0" applyNumberFormat="1" applyFont="1" applyFill="1" applyBorder="1" applyAlignment="1" applyProtection="1">
      <alignment horizontal="center" vertical="center" wrapText="1"/>
      <protection/>
    </xf>
    <xf numFmtId="0" fontId="40" fillId="25" borderId="43" xfId="0" applyFont="1" applyFill="1" applyBorder="1" applyAlignment="1" applyProtection="1">
      <alignment horizontal="left" vertical="center" wrapText="1"/>
      <protection/>
    </xf>
    <xf numFmtId="0" fontId="40" fillId="26" borderId="13" xfId="0" applyFont="1" applyFill="1" applyBorder="1" applyAlignment="1" applyProtection="1">
      <alignment wrapText="1"/>
      <protection locked="0"/>
    </xf>
    <xf numFmtId="0" fontId="40" fillId="22" borderId="24" xfId="340" applyFont="1" applyFill="1" applyBorder="1" applyAlignment="1" applyProtection="1">
      <alignment horizontal="center" vertical="center" wrapText="1"/>
      <protection locked="0"/>
    </xf>
    <xf numFmtId="0" fontId="44" fillId="28" borderId="62" xfId="0" applyFont="1" applyFill="1" applyBorder="1" applyAlignment="1" applyProtection="1">
      <alignment horizontal="center" wrapText="1"/>
      <protection/>
    </xf>
    <xf numFmtId="0" fontId="55" fillId="28" borderId="63" xfId="340" applyFont="1" applyFill="1" applyBorder="1" applyAlignment="1" applyProtection="1">
      <alignment horizontal="left" vertical="center" wrapText="1" indent="1"/>
      <protection/>
    </xf>
    <xf numFmtId="0" fontId="40" fillId="28" borderId="64" xfId="0" applyFont="1" applyFill="1" applyBorder="1" applyAlignment="1" applyProtection="1">
      <alignment wrapText="1"/>
      <protection/>
    </xf>
    <xf numFmtId="0" fontId="1" fillId="17" borderId="0" xfId="0" applyFont="1" applyFill="1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55" fillId="25" borderId="18" xfId="340" applyFont="1" applyFill="1" applyBorder="1" applyAlignment="1" applyProtection="1">
      <alignment horizontal="center" vertical="center" wrapText="1"/>
      <protection/>
    </xf>
    <xf numFmtId="49" fontId="56" fillId="0" borderId="36" xfId="465" applyNumberFormat="1" applyFont="1" applyBorder="1" applyAlignment="1" applyProtection="1">
      <alignment horizontal="center"/>
      <protection/>
    </xf>
    <xf numFmtId="0" fontId="40" fillId="26" borderId="13" xfId="463" applyFont="1" applyFill="1" applyBorder="1" applyAlignment="1" applyProtection="1">
      <alignment horizontal="left" vertical="center" wrapText="1" indent="1"/>
      <protection locked="0"/>
    </xf>
    <xf numFmtId="0" fontId="51" fillId="25" borderId="18" xfId="0" applyFont="1" applyFill="1" applyBorder="1" applyAlignment="1" applyProtection="1">
      <alignment horizontal="right" vertical="top"/>
      <protection/>
    </xf>
    <xf numFmtId="0" fontId="40" fillId="28" borderId="55" xfId="0" applyFont="1" applyFill="1" applyBorder="1" applyAlignment="1" applyProtection="1">
      <alignment horizontal="center" vertical="center"/>
      <protection/>
    </xf>
    <xf numFmtId="0" fontId="55" fillId="28" borderId="52" xfId="340" applyFont="1" applyFill="1" applyBorder="1" applyAlignment="1" applyProtection="1">
      <alignment horizontal="left" vertical="center" indent="1"/>
      <protection/>
    </xf>
    <xf numFmtId="4" fontId="40" fillId="28" borderId="32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right" vertical="top"/>
      <protection/>
    </xf>
    <xf numFmtId="0" fontId="40" fillId="25" borderId="55" xfId="0" applyFont="1" applyFill="1" applyBorder="1" applyAlignment="1" applyProtection="1">
      <alignment horizontal="center" vertical="center"/>
      <protection/>
    </xf>
    <xf numFmtId="0" fontId="40" fillId="25" borderId="52" xfId="0" applyFont="1" applyFill="1" applyBorder="1" applyAlignment="1" applyProtection="1">
      <alignment vertical="center" wrapText="1"/>
      <protection/>
    </xf>
    <xf numFmtId="4" fontId="40" fillId="25" borderId="32" xfId="0" applyNumberFormat="1" applyFont="1" applyFill="1" applyBorder="1" applyAlignment="1" applyProtection="1">
      <alignment horizontal="center" vertical="center"/>
      <protection locked="0"/>
    </xf>
    <xf numFmtId="0" fontId="40" fillId="7" borderId="49" xfId="0" applyFont="1" applyFill="1" applyBorder="1" applyAlignment="1" applyProtection="1">
      <alignment horizontal="center" vertical="center"/>
      <protection/>
    </xf>
    <xf numFmtId="0" fontId="40" fillId="7" borderId="44" xfId="0" applyNumberFormat="1" applyFont="1" applyFill="1" applyBorder="1" applyAlignment="1" applyProtection="1">
      <alignment horizontal="left" vertical="center" wrapText="1"/>
      <protection/>
    </xf>
    <xf numFmtId="0" fontId="55" fillId="20" borderId="57" xfId="340" applyFont="1" applyFill="1" applyBorder="1" applyAlignment="1" applyProtection="1">
      <alignment horizontal="center" vertical="center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NumberFormat="1" applyFont="1" applyFill="1" applyBorder="1" applyAlignment="1" applyProtection="1">
      <alignment horizontal="left" vertical="center" wrapText="1"/>
      <protection/>
    </xf>
    <xf numFmtId="0" fontId="49" fillId="25" borderId="17" xfId="462" applyNumberFormat="1" applyFont="1" applyFill="1" applyBorder="1" applyAlignment="1" applyProtection="1">
      <alignment horizontal="center" vertical="center" wrapText="1"/>
      <protection/>
    </xf>
    <xf numFmtId="0" fontId="49" fillId="25" borderId="37" xfId="462" applyNumberFormat="1" applyFont="1" applyFill="1" applyBorder="1" applyAlignment="1" applyProtection="1">
      <alignment horizontal="center" vertical="center" wrapText="1"/>
      <protection/>
    </xf>
    <xf numFmtId="49" fontId="44" fillId="7" borderId="47" xfId="455" applyFont="1" applyFill="1" applyBorder="1" applyAlignment="1" applyProtection="1">
      <alignment horizontal="center" vertical="center"/>
      <protection/>
    </xf>
    <xf numFmtId="49" fontId="44" fillId="7" borderId="52" xfId="455" applyFont="1" applyFill="1" applyBorder="1" applyAlignment="1" applyProtection="1">
      <alignment horizontal="center" vertical="center"/>
      <protection/>
    </xf>
    <xf numFmtId="49" fontId="44" fillId="7" borderId="22" xfId="455" applyFont="1" applyFill="1" applyBorder="1" applyAlignment="1" applyProtection="1">
      <alignment horizontal="center" vertical="center"/>
      <protection/>
    </xf>
    <xf numFmtId="49" fontId="44" fillId="0" borderId="13" xfId="455" applyFont="1" applyBorder="1" applyAlignment="1" applyProtection="1">
      <alignment horizontal="center" vertical="center" wrapText="1"/>
      <protection/>
    </xf>
    <xf numFmtId="49" fontId="44" fillId="0" borderId="0" xfId="458" applyFont="1" applyBorder="1" applyAlignment="1" applyProtection="1">
      <alignment horizontal="left" vertical="center" indent="2"/>
      <protection/>
    </xf>
    <xf numFmtId="49" fontId="44" fillId="4" borderId="13" xfId="455" applyNumberFormat="1" applyFont="1" applyFill="1" applyBorder="1" applyAlignment="1" applyProtection="1">
      <alignment horizontal="center" vertical="center" wrapText="1"/>
      <protection/>
    </xf>
    <xf numFmtId="49" fontId="40" fillId="22" borderId="47" xfId="458" applyFont="1" applyFill="1" applyBorder="1" applyAlignment="1" applyProtection="1">
      <alignment horizontal="left" vertical="center" wrapText="1"/>
      <protection locked="0"/>
    </xf>
    <xf numFmtId="49" fontId="40" fillId="22" borderId="52" xfId="458" applyFont="1" applyFill="1" applyBorder="1" applyAlignment="1" applyProtection="1">
      <alignment horizontal="left" vertical="center"/>
      <protection locked="0"/>
    </xf>
    <xf numFmtId="49" fontId="40" fillId="25" borderId="0" xfId="458" applyFont="1" applyFill="1" applyBorder="1" applyAlignment="1" applyProtection="1">
      <alignment horizontal="right" vertical="center"/>
      <protection/>
    </xf>
    <xf numFmtId="49" fontId="55" fillId="22" borderId="47" xfId="340" applyNumberFormat="1" applyFont="1" applyFill="1" applyBorder="1" applyAlignment="1" applyProtection="1">
      <alignment horizontal="left" vertical="center" wrapText="1"/>
      <protection locked="0"/>
    </xf>
    <xf numFmtId="49" fontId="40" fillId="22" borderId="52" xfId="458" applyFont="1" applyFill="1" applyBorder="1" applyAlignment="1" applyProtection="1">
      <alignment horizontal="left" vertical="center" wrapText="1"/>
      <protection locked="0"/>
    </xf>
    <xf numFmtId="49" fontId="55" fillId="22" borderId="13" xfId="342" applyNumberFormat="1" applyFont="1" applyFill="1" applyBorder="1" applyAlignment="1" applyProtection="1">
      <alignment horizontal="left" vertical="center" wrapText="1"/>
      <protection locked="0"/>
    </xf>
    <xf numFmtId="49" fontId="40" fillId="22" borderId="13" xfId="458" applyFont="1" applyFill="1" applyBorder="1" applyAlignment="1" applyProtection="1">
      <alignment horizontal="left" vertical="center" wrapText="1"/>
      <protection locked="0"/>
    </xf>
    <xf numFmtId="49" fontId="40" fillId="22" borderId="47" xfId="458" applyFont="1" applyFill="1" applyBorder="1" applyAlignment="1" applyProtection="1">
      <alignment horizontal="left" vertical="center"/>
      <protection locked="0"/>
    </xf>
    <xf numFmtId="49" fontId="55" fillId="22" borderId="47" xfId="342" applyNumberFormat="1" applyFont="1" applyFill="1" applyBorder="1" applyAlignment="1" applyProtection="1">
      <alignment horizontal="left" vertical="center"/>
      <protection locked="0"/>
    </xf>
    <xf numFmtId="49" fontId="44" fillId="22" borderId="52" xfId="458" applyFont="1" applyFill="1" applyBorder="1" applyAlignment="1" applyProtection="1">
      <alignment horizontal="left" vertical="center"/>
      <protection locked="0"/>
    </xf>
    <xf numFmtId="0" fontId="40" fillId="25" borderId="36" xfId="460" applyFont="1" applyFill="1" applyBorder="1" applyAlignment="1" applyProtection="1">
      <alignment horizontal="center" vertical="center" wrapText="1"/>
      <protection/>
    </xf>
    <xf numFmtId="0" fontId="40" fillId="25" borderId="27" xfId="460" applyFont="1" applyFill="1" applyBorder="1" applyAlignment="1" applyProtection="1">
      <alignment horizontal="center" vertical="center" wrapText="1"/>
      <protection/>
    </xf>
    <xf numFmtId="0" fontId="40" fillId="26" borderId="45" xfId="460" applyFont="1" applyFill="1" applyBorder="1" applyAlignment="1" applyProtection="1">
      <alignment horizontal="center" vertical="center" wrapText="1"/>
      <protection locked="0"/>
    </xf>
    <xf numFmtId="0" fontId="40" fillId="26" borderId="61" xfId="460" applyFont="1" applyFill="1" applyBorder="1" applyAlignment="1" applyProtection="1">
      <alignment horizontal="center" vertical="center" wrapText="1"/>
      <protection locked="0"/>
    </xf>
    <xf numFmtId="0" fontId="44" fillId="25" borderId="17" xfId="460" applyFont="1" applyFill="1" applyBorder="1" applyAlignment="1" applyProtection="1">
      <alignment horizontal="right" vertical="center" wrapText="1"/>
      <protection/>
    </xf>
    <xf numFmtId="0" fontId="44" fillId="7" borderId="47" xfId="460" applyFont="1" applyFill="1" applyBorder="1" applyAlignment="1" applyProtection="1">
      <alignment horizontal="center" vertical="center" wrapText="1"/>
      <protection/>
    </xf>
    <xf numFmtId="0" fontId="44" fillId="7" borderId="52" xfId="460" applyFont="1" applyFill="1" applyBorder="1" applyAlignment="1" applyProtection="1">
      <alignment horizontal="center" vertical="center" wrapText="1"/>
      <protection/>
    </xf>
    <xf numFmtId="0" fontId="44" fillId="7" borderId="22" xfId="460" applyFont="1" applyFill="1" applyBorder="1" applyAlignment="1" applyProtection="1">
      <alignment horizontal="center" vertical="center" wrapText="1"/>
      <protection/>
    </xf>
    <xf numFmtId="0" fontId="44" fillId="25" borderId="15" xfId="460" applyFont="1" applyFill="1" applyBorder="1" applyAlignment="1" applyProtection="1">
      <alignment horizontal="center" vertical="center" wrapText="1"/>
      <protection/>
    </xf>
    <xf numFmtId="0" fontId="44" fillId="25" borderId="29" xfId="460" applyFont="1" applyFill="1" applyBorder="1" applyAlignment="1" applyProtection="1">
      <alignment horizontal="center" vertical="center" wrapText="1"/>
      <protection/>
    </xf>
    <xf numFmtId="0" fontId="44" fillId="4" borderId="27" xfId="460" applyFont="1" applyFill="1" applyBorder="1" applyAlignment="1" applyProtection="1">
      <alignment horizontal="center" vertical="center" wrapText="1"/>
      <protection/>
    </xf>
    <xf numFmtId="0" fontId="44" fillId="4" borderId="30" xfId="460" applyFont="1" applyFill="1" applyBorder="1" applyAlignment="1" applyProtection="1">
      <alignment horizontal="center" vertical="center" wrapText="1"/>
      <protection/>
    </xf>
    <xf numFmtId="0" fontId="40" fillId="26" borderId="45" xfId="466" applyNumberFormat="1" applyFont="1" applyFill="1" applyBorder="1" applyAlignment="1" applyProtection="1">
      <alignment horizontal="center" vertical="center" wrapText="1"/>
      <protection locked="0"/>
    </xf>
    <xf numFmtId="0" fontId="40" fillId="26" borderId="61" xfId="466" applyNumberFormat="1" applyFont="1" applyFill="1" applyBorder="1" applyAlignment="1" applyProtection="1">
      <alignment horizontal="center" vertical="center" wrapText="1"/>
      <protection locked="0"/>
    </xf>
    <xf numFmtId="0" fontId="40" fillId="25" borderId="45" xfId="466" applyNumberFormat="1" applyFont="1" applyFill="1" applyBorder="1" applyAlignment="1" applyProtection="1">
      <alignment horizontal="center" vertical="center" wrapText="1"/>
      <protection/>
    </xf>
    <xf numFmtId="0" fontId="40" fillId="25" borderId="61" xfId="466" applyNumberFormat="1" applyFont="1" applyFill="1" applyBorder="1" applyAlignment="1" applyProtection="1">
      <alignment horizontal="center" vertical="center" wrapText="1"/>
      <protection/>
    </xf>
    <xf numFmtId="49" fontId="40" fillId="25" borderId="36" xfId="466" applyNumberFormat="1" applyFont="1" applyFill="1" applyBorder="1" applyAlignment="1" applyProtection="1">
      <alignment horizontal="center" vertical="center" wrapText="1"/>
      <protection/>
    </xf>
    <xf numFmtId="49" fontId="40" fillId="25" borderId="27" xfId="466" applyNumberFormat="1" applyFont="1" applyFill="1" applyBorder="1" applyAlignment="1" applyProtection="1">
      <alignment horizontal="center" vertical="center" wrapText="1"/>
      <protection/>
    </xf>
    <xf numFmtId="0" fontId="40" fillId="25" borderId="65" xfId="460" applyFont="1" applyFill="1" applyBorder="1" applyAlignment="1" applyProtection="1">
      <alignment horizontal="center" vertical="center" wrapText="1"/>
      <protection/>
    </xf>
    <xf numFmtId="0" fontId="40" fillId="25" borderId="66" xfId="460" applyFont="1" applyFill="1" applyBorder="1" applyAlignment="1" applyProtection="1">
      <alignment horizontal="center" vertical="center" wrapText="1"/>
      <protection/>
    </xf>
    <xf numFmtId="0" fontId="40" fillId="25" borderId="55" xfId="460" applyFont="1" applyFill="1" applyBorder="1" applyAlignment="1" applyProtection="1">
      <alignment horizontal="center" vertical="center" wrapText="1"/>
      <protection/>
    </xf>
    <xf numFmtId="0" fontId="40" fillId="25" borderId="22" xfId="460" applyFont="1" applyFill="1" applyBorder="1" applyAlignment="1" applyProtection="1">
      <alignment horizontal="center" vertical="center" wrapText="1"/>
      <protection/>
    </xf>
    <xf numFmtId="0" fontId="44" fillId="7" borderId="47" xfId="0" applyFont="1" applyFill="1" applyBorder="1" applyAlignment="1" applyProtection="1">
      <alignment horizontal="center" vertical="center" wrapText="1"/>
      <protection/>
    </xf>
    <xf numFmtId="0" fontId="44" fillId="7" borderId="52" xfId="0" applyFont="1" applyFill="1" applyBorder="1" applyAlignment="1" applyProtection="1">
      <alignment horizontal="center" vertical="center" wrapText="1"/>
      <protection/>
    </xf>
    <xf numFmtId="0" fontId="44" fillId="7" borderId="22" xfId="0" applyFont="1" applyFill="1" applyBorder="1" applyAlignment="1" applyProtection="1">
      <alignment horizontal="center" vertical="center" wrapText="1"/>
      <protection/>
    </xf>
    <xf numFmtId="0" fontId="58" fillId="25" borderId="0" xfId="0" applyFont="1" applyFill="1" applyBorder="1" applyAlignment="1" applyProtection="1">
      <alignment horizontal="left" vertical="center" wrapText="1"/>
      <protection/>
    </xf>
    <xf numFmtId="0" fontId="40" fillId="25" borderId="0" xfId="0" applyFont="1" applyFill="1" applyBorder="1" applyAlignment="1" applyProtection="1">
      <alignment horizontal="left" vertical="center" wrapText="1"/>
      <protection/>
    </xf>
    <xf numFmtId="0" fontId="44" fillId="7" borderId="47" xfId="0" applyFont="1" applyFill="1" applyBorder="1" applyAlignment="1" applyProtection="1">
      <alignment horizontal="center" vertical="center"/>
      <protection/>
    </xf>
    <xf numFmtId="0" fontId="44" fillId="7" borderId="52" xfId="0" applyFont="1" applyFill="1" applyBorder="1" applyAlignment="1" applyProtection="1">
      <alignment horizontal="center" vertical="center"/>
      <protection/>
    </xf>
    <xf numFmtId="0" fontId="44" fillId="7" borderId="22" xfId="0" applyFont="1" applyFill="1" applyBorder="1" applyAlignment="1" applyProtection="1">
      <alignment horizontal="center" vertical="center"/>
      <protection/>
    </xf>
    <xf numFmtId="0" fontId="44" fillId="20" borderId="26" xfId="0" applyFont="1" applyFill="1" applyBorder="1" applyAlignment="1" applyProtection="1">
      <alignment horizontal="center" vertical="center" wrapText="1"/>
      <protection/>
    </xf>
    <xf numFmtId="0" fontId="44" fillId="20" borderId="67" xfId="0" applyFont="1" applyFill="1" applyBorder="1" applyAlignment="1" applyProtection="1">
      <alignment horizontal="center" vertical="center" wrapText="1"/>
      <protection/>
    </xf>
    <xf numFmtId="0" fontId="44" fillId="20" borderId="61" xfId="0" applyFont="1" applyFill="1" applyBorder="1" applyAlignment="1" applyProtection="1">
      <alignment horizontal="center" vertical="center" wrapText="1"/>
      <protection/>
    </xf>
  </cellXfs>
  <cellStyles count="53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и наименования показателей" xfId="407"/>
    <cellStyle name="Мои наименования показателей 2" xfId="408"/>
    <cellStyle name="Мои наименования показателей 3" xfId="409"/>
    <cellStyle name="Мои наименования показателей 4" xfId="410"/>
    <cellStyle name="Мои наименования показателей 5" xfId="411"/>
    <cellStyle name="Мои наименования показателей 6" xfId="412"/>
    <cellStyle name="Мои наименования показателей 7" xfId="413"/>
    <cellStyle name="Мои наименования показателей 8" xfId="414"/>
    <cellStyle name="Мои наименования показателей_BALANCE.TBO.1.71" xfId="415"/>
    <cellStyle name="Мой заголовок" xfId="416"/>
    <cellStyle name="Мой заголовок листа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EE.RGEN.2.73 (17.11.2009)" xfId="453"/>
    <cellStyle name="Обычный_OREP.JKH.POD.2010YEAR(v1.0)" xfId="454"/>
    <cellStyle name="Обычный_OREP.JKH.POD.2010YEAR(v1.1)" xfId="455"/>
    <cellStyle name="Обычный_PREDEL.JKH.2010(v1.3)" xfId="456"/>
    <cellStyle name="Обычный_PRIL1.ELECTR" xfId="457"/>
    <cellStyle name="Обычный_PRIL4.JKU.7.28(04.03.2009)" xfId="458"/>
    <cellStyle name="Обычный_TR.TARIFF.AUTO.P.M.2.16" xfId="459"/>
    <cellStyle name="Обычный_ЖКУ_проект3" xfId="460"/>
    <cellStyle name="Обычный_Котёл Сбыты" xfId="461"/>
    <cellStyle name="Обычный_Мониторинг инвестиций" xfId="462"/>
    <cellStyle name="Обычный_Мониторинг по тарифам ТОWRK_BU" xfId="463"/>
    <cellStyle name="Обычный_Приложение 3 (вода) мет" xfId="464"/>
    <cellStyle name="Обычный_ТС цены" xfId="465"/>
    <cellStyle name="Обычный_форма 1 водопровод для орг" xfId="466"/>
    <cellStyle name="Followed Hyperlink" xfId="467"/>
    <cellStyle name="Плохой" xfId="468"/>
    <cellStyle name="Плохой 2" xfId="469"/>
    <cellStyle name="Плохой 3" xfId="470"/>
    <cellStyle name="Плохой 4" xfId="471"/>
    <cellStyle name="Плохой 5" xfId="472"/>
    <cellStyle name="Плохой 6" xfId="473"/>
    <cellStyle name="Плохой 7" xfId="474"/>
    <cellStyle name="Плохой 8" xfId="475"/>
    <cellStyle name="Плохой 9" xfId="476"/>
    <cellStyle name="Поле ввода" xfId="477"/>
    <cellStyle name="Пояснение" xfId="478"/>
    <cellStyle name="Пояснение 2" xfId="479"/>
    <cellStyle name="Пояснение 3" xfId="480"/>
    <cellStyle name="Пояснение 4" xfId="481"/>
    <cellStyle name="Пояснение 5" xfId="482"/>
    <cellStyle name="Пояснение 6" xfId="483"/>
    <cellStyle name="Пояснение 7" xfId="484"/>
    <cellStyle name="Пояснение 8" xfId="485"/>
    <cellStyle name="Пояснение 9" xfId="486"/>
    <cellStyle name="Примечание" xfId="487"/>
    <cellStyle name="Примечание 10" xfId="488"/>
    <cellStyle name="Примечание 11" xfId="489"/>
    <cellStyle name="Примечание 12" xfId="490"/>
    <cellStyle name="Примечание 2" xfId="491"/>
    <cellStyle name="Примечание 2 2" xfId="492"/>
    <cellStyle name="Примечание 2 3" xfId="493"/>
    <cellStyle name="Примечание 2 4" xfId="494"/>
    <cellStyle name="Примечание 2 5" xfId="495"/>
    <cellStyle name="Примечание 2 6" xfId="496"/>
    <cellStyle name="Примечание 3" xfId="497"/>
    <cellStyle name="Примечание 4" xfId="498"/>
    <cellStyle name="Примечание 5" xfId="499"/>
    <cellStyle name="Примечание 6" xfId="500"/>
    <cellStyle name="Примечание 7" xfId="501"/>
    <cellStyle name="Примечание 8" xfId="502"/>
    <cellStyle name="Примечание 9" xfId="503"/>
    <cellStyle name="Percent" xfId="504"/>
    <cellStyle name="Процентный 2" xfId="505"/>
    <cellStyle name="Процентный 3" xfId="506"/>
    <cellStyle name="Процентный 4" xfId="507"/>
    <cellStyle name="Связанная ячейка" xfId="508"/>
    <cellStyle name="Связанная ячейка 2" xfId="509"/>
    <cellStyle name="Связанная ячейка 3" xfId="510"/>
    <cellStyle name="Связанная ячейка 4" xfId="511"/>
    <cellStyle name="Связанная ячейка 5" xfId="512"/>
    <cellStyle name="Связанная ячейка 6" xfId="513"/>
    <cellStyle name="Связанная ячейка 7" xfId="514"/>
    <cellStyle name="Связанная ячейка 8" xfId="515"/>
    <cellStyle name="Связанная ячейка 9" xfId="516"/>
    <cellStyle name="Стиль 1" xfId="517"/>
    <cellStyle name="ТЕКСТ" xfId="518"/>
    <cellStyle name="Текст предупреждения" xfId="519"/>
    <cellStyle name="Текст предупреждения 2" xfId="520"/>
    <cellStyle name="Текст предупреждения 3" xfId="521"/>
    <cellStyle name="Текст предупреждения 4" xfId="522"/>
    <cellStyle name="Текст предупреждения 5" xfId="523"/>
    <cellStyle name="Текст предупреждения 6" xfId="524"/>
    <cellStyle name="Текст предупреждения 7" xfId="525"/>
    <cellStyle name="Текст предупреждения 8" xfId="526"/>
    <cellStyle name="Текст предупреждения 9" xfId="527"/>
    <cellStyle name="Текстовый" xfId="528"/>
    <cellStyle name="Тысячи [0]_3Com" xfId="529"/>
    <cellStyle name="Тысячи_3Com" xfId="530"/>
    <cellStyle name="ФИКСИРОВАННЫЙ" xfId="531"/>
    <cellStyle name="Comma" xfId="532"/>
    <cellStyle name="Comma [0]" xfId="533"/>
    <cellStyle name="Финансовый 2" xfId="534"/>
    <cellStyle name="Формула" xfId="535"/>
    <cellStyle name="ФормулаВБ" xfId="536"/>
    <cellStyle name="ФормулаНаКонтроль" xfId="537"/>
    <cellStyle name="Хороший" xfId="538"/>
    <cellStyle name="Хороший 2" xfId="539"/>
    <cellStyle name="Хороший 3" xfId="540"/>
    <cellStyle name="Хороший 4" xfId="541"/>
    <cellStyle name="Хороший 5" xfId="542"/>
    <cellStyle name="Хороший 6" xfId="543"/>
    <cellStyle name="Хороший 7" xfId="544"/>
    <cellStyle name="Хороший 8" xfId="545"/>
    <cellStyle name="Хороший 9" xfId="546"/>
    <cellStyle name="Џђћ–…ќ’ќ›‰" xfId="5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5</xdr:row>
      <xdr:rowOff>38100</xdr:rowOff>
    </xdr:from>
    <xdr:to>
      <xdr:col>11</xdr:col>
      <xdr:colOff>542925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085850"/>
          <a:ext cx="2457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45</xdr:row>
      <xdr:rowOff>28575</xdr:rowOff>
    </xdr:from>
    <xdr:to>
      <xdr:col>14</xdr:col>
      <xdr:colOff>685800</xdr:colOff>
      <xdr:row>47</xdr:row>
      <xdr:rowOff>38100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717232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53390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4DD6~1\LOCALS~1\Temp\&#1042;&#1088;&#1077;&#1084;&#1077;&#1085;&#1085;&#1072;&#1103;%20&#1087;&#1072;&#1087;&#1082;&#1072;%201%20&#1076;&#1083;&#1103;%20JKH_OPEN_INFO_GVS(v3_0).zip\JKH.OPEN.INFO.WARM2(v2.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14">
        <row r="3">
          <cell r="B3" t="str">
            <v>да</v>
          </cell>
        </row>
        <row r="4">
          <cell r="B4" t="str">
            <v>нет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/>
  <dimension ref="A1:Q49"/>
  <sheetViews>
    <sheetView zoomScalePageLayoutView="0" workbookViewId="0" topLeftCell="A5">
      <selection activeCell="C6" sqref="C6:H6"/>
    </sheetView>
  </sheetViews>
  <sheetFormatPr defaultColWidth="9.00390625" defaultRowHeight="12.75"/>
  <cols>
    <col min="1" max="2" width="2.75390625" style="67" customWidth="1"/>
    <col min="3" max="15" width="9.125" style="67" customWidth="1"/>
    <col min="16" max="16" width="9.00390625" style="67" customWidth="1"/>
    <col min="17" max="18" width="2.75390625" style="67" customWidth="1"/>
    <col min="19" max="16384" width="9.125" style="67" customWidth="1"/>
  </cols>
  <sheetData>
    <row r="1" spans="14:15" ht="11.25">
      <c r="N1" s="68"/>
      <c r="O1" s="68"/>
    </row>
    <row r="2" spans="2:17" ht="12.75">
      <c r="B2" s="69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266"/>
      <c r="O2" s="266"/>
      <c r="P2" s="354" t="str">
        <f>"Версия "&amp;GetVersion()</f>
        <v>Версия 3.0</v>
      </c>
      <c r="Q2" s="355"/>
    </row>
    <row r="3" spans="2:17" ht="30.75" customHeight="1">
      <c r="B3" s="71"/>
      <c r="C3" s="356" t="s">
        <v>1237</v>
      </c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8"/>
      <c r="Q3" s="38"/>
    </row>
    <row r="4" spans="2:17" ht="12.75">
      <c r="B4" s="71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3"/>
      <c r="O4" s="73"/>
      <c r="P4" s="73"/>
      <c r="Q4" s="38"/>
    </row>
    <row r="5" spans="2:17" ht="15" customHeight="1">
      <c r="B5" s="71"/>
      <c r="C5" s="359" t="s">
        <v>1273</v>
      </c>
      <c r="D5" s="359"/>
      <c r="E5" s="359"/>
      <c r="F5" s="359"/>
      <c r="G5" s="359"/>
      <c r="H5" s="359"/>
      <c r="I5" s="72"/>
      <c r="J5" s="72"/>
      <c r="K5" s="72"/>
      <c r="L5" s="72"/>
      <c r="M5" s="72"/>
      <c r="N5" s="73"/>
      <c r="O5" s="73"/>
      <c r="P5" s="72"/>
      <c r="Q5" s="74"/>
    </row>
    <row r="6" spans="2:17" ht="27" customHeight="1">
      <c r="B6" s="71"/>
      <c r="C6" s="361" t="s">
        <v>1316</v>
      </c>
      <c r="D6" s="361"/>
      <c r="E6" s="361"/>
      <c r="F6" s="361"/>
      <c r="G6" s="361"/>
      <c r="H6" s="361"/>
      <c r="I6" s="72"/>
      <c r="J6" s="72"/>
      <c r="K6" s="72"/>
      <c r="L6" s="72"/>
      <c r="M6" s="72"/>
      <c r="N6" s="72"/>
      <c r="O6" s="72"/>
      <c r="P6" s="72"/>
      <c r="Q6" s="74"/>
    </row>
    <row r="7" spans="2:17" ht="11.25">
      <c r="B7" s="71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4"/>
    </row>
    <row r="8" spans="2:17" ht="11.25">
      <c r="B8" s="71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4"/>
    </row>
    <row r="9" spans="2:17" ht="11.25">
      <c r="B9" s="71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4"/>
    </row>
    <row r="10" spans="2:17" ht="11.25">
      <c r="B10" s="71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4"/>
    </row>
    <row r="11" spans="2:17" ht="11.25">
      <c r="B11" s="71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4"/>
    </row>
    <row r="12" spans="2:17" ht="11.25">
      <c r="B12" s="71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4"/>
    </row>
    <row r="13" spans="2:17" ht="11.25">
      <c r="B13" s="71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4"/>
    </row>
    <row r="14" spans="2:17" ht="11.25">
      <c r="B14" s="71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4"/>
    </row>
    <row r="15" spans="2:17" ht="11.25">
      <c r="B15" s="71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4"/>
    </row>
    <row r="16" spans="2:17" ht="11.25">
      <c r="B16" s="71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4"/>
    </row>
    <row r="17" spans="2:17" ht="11.25">
      <c r="B17" s="71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4"/>
    </row>
    <row r="18" spans="2:17" ht="11.25">
      <c r="B18" s="71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4"/>
    </row>
    <row r="19" spans="2:17" ht="11.25"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4"/>
    </row>
    <row r="20" spans="2:17" ht="11.25">
      <c r="B20" s="71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4"/>
    </row>
    <row r="21" spans="2:17" ht="11.25">
      <c r="B21" s="71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4"/>
    </row>
    <row r="22" spans="2:17" ht="11.25" customHeight="1">
      <c r="B22" s="71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4"/>
    </row>
    <row r="23" spans="2:17" ht="11.25">
      <c r="B23" s="71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4"/>
    </row>
    <row r="24" spans="2:17" ht="11.25">
      <c r="B24" s="71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4"/>
    </row>
    <row r="25" spans="2:17" ht="11.25">
      <c r="B25" s="71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4"/>
    </row>
    <row r="26" spans="2:17" ht="11.25">
      <c r="B26" s="71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4"/>
    </row>
    <row r="27" spans="2:17" ht="11.25">
      <c r="B27" s="71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4"/>
    </row>
    <row r="28" spans="2:17" ht="11.25"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4"/>
    </row>
    <row r="29" spans="2:17" ht="11.25">
      <c r="B29" s="71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4"/>
    </row>
    <row r="30" spans="2:17" ht="11.25">
      <c r="B30" s="71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4"/>
    </row>
    <row r="31" spans="2:17" ht="11.25">
      <c r="B31" s="71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4"/>
    </row>
    <row r="32" spans="2:17" ht="11.25">
      <c r="B32" s="71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4"/>
    </row>
    <row r="33" spans="2:17" ht="11.25">
      <c r="B33" s="71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4"/>
    </row>
    <row r="34" spans="2:17" ht="11.25">
      <c r="B34" s="71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4"/>
    </row>
    <row r="35" spans="2:17" s="250" customFormat="1" ht="11.25">
      <c r="B35" s="251"/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3"/>
    </row>
    <row r="36" spans="1:17" s="259" customFormat="1" ht="11.25">
      <c r="A36" s="254"/>
      <c r="B36" s="255"/>
      <c r="C36" s="360" t="s">
        <v>1347</v>
      </c>
      <c r="D36" s="360"/>
      <c r="E36" s="360"/>
      <c r="F36" s="360"/>
      <c r="G36" s="360"/>
      <c r="H36" s="360"/>
      <c r="I36" s="256"/>
      <c r="J36" s="256"/>
      <c r="K36" s="256"/>
      <c r="L36" s="256"/>
      <c r="M36" s="256"/>
      <c r="N36" s="257"/>
      <c r="O36" s="257"/>
      <c r="P36" s="257"/>
      <c r="Q36" s="258"/>
    </row>
    <row r="37" spans="1:17" s="259" customFormat="1" ht="11.25">
      <c r="A37" s="254"/>
      <c r="B37" s="255"/>
      <c r="C37" s="364" t="s">
        <v>1348</v>
      </c>
      <c r="D37" s="364"/>
      <c r="E37" s="362"/>
      <c r="F37" s="366"/>
      <c r="G37" s="366"/>
      <c r="H37" s="366"/>
      <c r="I37" s="366"/>
      <c r="J37" s="366"/>
      <c r="K37" s="366"/>
      <c r="L37" s="255"/>
      <c r="M37" s="256"/>
      <c r="N37" s="257"/>
      <c r="O37" s="257"/>
      <c r="P37" s="257"/>
      <c r="Q37" s="258"/>
    </row>
    <row r="38" spans="1:17" s="259" customFormat="1" ht="11.25">
      <c r="A38" s="254"/>
      <c r="B38" s="255"/>
      <c r="C38" s="364" t="s">
        <v>1349</v>
      </c>
      <c r="D38" s="364"/>
      <c r="E38" s="362"/>
      <c r="F38" s="366"/>
      <c r="G38" s="366"/>
      <c r="H38" s="366"/>
      <c r="I38" s="366"/>
      <c r="J38" s="366"/>
      <c r="K38" s="366"/>
      <c r="L38" s="255"/>
      <c r="M38" s="256"/>
      <c r="N38" s="257"/>
      <c r="O38" s="257"/>
      <c r="P38" s="257"/>
      <c r="Q38" s="258"/>
    </row>
    <row r="39" spans="1:17" s="259" customFormat="1" ht="11.25">
      <c r="A39" s="254"/>
      <c r="B39" s="255"/>
      <c r="C39" s="364" t="s">
        <v>1415</v>
      </c>
      <c r="D39" s="364"/>
      <c r="E39" s="365" t="s">
        <v>35</v>
      </c>
      <c r="F39" s="366"/>
      <c r="G39" s="366"/>
      <c r="H39" s="366"/>
      <c r="I39" s="366"/>
      <c r="J39" s="366"/>
      <c r="K39" s="366"/>
      <c r="L39" s="255"/>
      <c r="M39" s="256"/>
      <c r="N39" s="257"/>
      <c r="O39" s="257"/>
      <c r="P39" s="257"/>
      <c r="Q39" s="258"/>
    </row>
    <row r="40" spans="1:17" s="259" customFormat="1" ht="11.25">
      <c r="A40" s="254"/>
      <c r="B40" s="255"/>
      <c r="C40" s="364" t="s">
        <v>1350</v>
      </c>
      <c r="D40" s="364"/>
      <c r="E40" s="367"/>
      <c r="F40" s="368"/>
      <c r="G40" s="368"/>
      <c r="H40" s="368"/>
      <c r="I40" s="368"/>
      <c r="J40" s="368"/>
      <c r="K40" s="362"/>
      <c r="L40" s="255"/>
      <c r="M40" s="256"/>
      <c r="N40" s="257"/>
      <c r="O40" s="257"/>
      <c r="P40" s="257"/>
      <c r="Q40" s="258"/>
    </row>
    <row r="41" spans="1:17" s="259" customFormat="1" ht="25.5" customHeight="1">
      <c r="A41" s="254"/>
      <c r="B41" s="255"/>
      <c r="C41" s="364" t="s">
        <v>1351</v>
      </c>
      <c r="D41" s="364"/>
      <c r="E41" s="368" t="s">
        <v>33</v>
      </c>
      <c r="F41" s="368"/>
      <c r="G41" s="368"/>
      <c r="H41" s="368"/>
      <c r="I41" s="368"/>
      <c r="J41" s="368"/>
      <c r="K41" s="362"/>
      <c r="L41" s="255"/>
      <c r="M41" s="256"/>
      <c r="N41" s="257"/>
      <c r="O41" s="257"/>
      <c r="P41" s="257"/>
      <c r="Q41" s="258"/>
    </row>
    <row r="42" spans="1:17" s="259" customFormat="1" ht="11.25">
      <c r="A42" s="254"/>
      <c r="B42" s="255"/>
      <c r="C42" s="260"/>
      <c r="D42" s="260"/>
      <c r="E42" s="260"/>
      <c r="F42" s="260"/>
      <c r="G42" s="260"/>
      <c r="H42" s="260"/>
      <c r="I42" s="256"/>
      <c r="J42" s="256"/>
      <c r="K42" s="256"/>
      <c r="L42" s="256"/>
      <c r="M42" s="256"/>
      <c r="N42" s="257"/>
      <c r="O42" s="257"/>
      <c r="P42" s="257"/>
      <c r="Q42" s="258"/>
    </row>
    <row r="43" spans="1:17" s="259" customFormat="1" ht="11.25">
      <c r="A43" s="254"/>
      <c r="B43" s="255"/>
      <c r="C43" s="360" t="s">
        <v>34</v>
      </c>
      <c r="D43" s="360"/>
      <c r="E43" s="360"/>
      <c r="F43" s="360"/>
      <c r="G43" s="360"/>
      <c r="H43" s="360"/>
      <c r="I43" s="256"/>
      <c r="J43" s="256"/>
      <c r="K43" s="256"/>
      <c r="L43" s="256"/>
      <c r="M43" s="256"/>
      <c r="N43" s="257"/>
      <c r="O43" s="257"/>
      <c r="P43" s="257"/>
      <c r="Q43" s="258"/>
    </row>
    <row r="44" spans="1:17" s="259" customFormat="1" ht="11.25">
      <c r="A44" s="254"/>
      <c r="B44" s="255"/>
      <c r="C44" s="364" t="s">
        <v>1348</v>
      </c>
      <c r="D44" s="364"/>
      <c r="E44" s="362"/>
      <c r="F44" s="363"/>
      <c r="G44" s="363"/>
      <c r="H44" s="363"/>
      <c r="I44" s="363"/>
      <c r="J44" s="363"/>
      <c r="K44" s="363"/>
      <c r="L44" s="255"/>
      <c r="M44" s="256"/>
      <c r="N44" s="257"/>
      <c r="O44" s="257"/>
      <c r="P44" s="257"/>
      <c r="Q44" s="258"/>
    </row>
    <row r="45" spans="1:17" s="259" customFormat="1" ht="11.25">
      <c r="A45" s="254"/>
      <c r="B45" s="255"/>
      <c r="C45" s="364" t="s">
        <v>1349</v>
      </c>
      <c r="D45" s="364"/>
      <c r="E45" s="369"/>
      <c r="F45" s="363"/>
      <c r="G45" s="363"/>
      <c r="H45" s="363"/>
      <c r="I45" s="363"/>
      <c r="J45" s="363"/>
      <c r="K45" s="363"/>
      <c r="L45" s="255"/>
      <c r="M45" s="256"/>
      <c r="N45" s="257"/>
      <c r="O45" s="257"/>
      <c r="P45" s="257"/>
      <c r="Q45" s="258"/>
    </row>
    <row r="46" spans="1:17" s="259" customFormat="1" ht="11.25">
      <c r="A46" s="254"/>
      <c r="B46" s="255"/>
      <c r="C46" s="364" t="s">
        <v>1415</v>
      </c>
      <c r="D46" s="364"/>
      <c r="E46" s="370"/>
      <c r="F46" s="371"/>
      <c r="G46" s="371"/>
      <c r="H46" s="371"/>
      <c r="I46" s="371"/>
      <c r="J46" s="371"/>
      <c r="K46" s="371"/>
      <c r="L46" s="255"/>
      <c r="M46" s="256"/>
      <c r="N46" s="257"/>
      <c r="O46" s="257"/>
      <c r="P46" s="257"/>
      <c r="Q46" s="258"/>
    </row>
    <row r="47" spans="1:17" s="259" customFormat="1" ht="11.25">
      <c r="A47" s="254"/>
      <c r="B47" s="255"/>
      <c r="C47" s="364" t="s">
        <v>1350</v>
      </c>
      <c r="D47" s="364"/>
      <c r="E47" s="367"/>
      <c r="F47" s="368"/>
      <c r="G47" s="368"/>
      <c r="H47" s="368"/>
      <c r="I47" s="368"/>
      <c r="J47" s="368"/>
      <c r="K47" s="362"/>
      <c r="L47" s="255"/>
      <c r="M47" s="256"/>
      <c r="N47" s="257"/>
      <c r="O47" s="257"/>
      <c r="P47" s="257"/>
      <c r="Q47" s="258"/>
    </row>
    <row r="48" spans="1:17" s="259" customFormat="1" ht="11.25" customHeight="1">
      <c r="A48" s="254"/>
      <c r="B48" s="255"/>
      <c r="C48" s="364" t="s">
        <v>1351</v>
      </c>
      <c r="D48" s="364"/>
      <c r="E48" s="368"/>
      <c r="F48" s="368"/>
      <c r="G48" s="368"/>
      <c r="H48" s="368"/>
      <c r="I48" s="368"/>
      <c r="J48" s="368"/>
      <c r="K48" s="368"/>
      <c r="L48" s="255"/>
      <c r="M48" s="256"/>
      <c r="N48" s="257"/>
      <c r="O48" s="257"/>
      <c r="P48" s="257"/>
      <c r="Q48" s="258"/>
    </row>
    <row r="49" spans="2:17" ht="11.25">
      <c r="B49" s="75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7"/>
    </row>
  </sheetData>
  <sheetProtection password="FA9C" sheet="1" objects="1" scenarios="1" formatColumns="0" formatRows="0"/>
  <mergeCells count="26">
    <mergeCell ref="C48:D48"/>
    <mergeCell ref="E48:K48"/>
    <mergeCell ref="C43:H43"/>
    <mergeCell ref="C45:D45"/>
    <mergeCell ref="E45:K45"/>
    <mergeCell ref="C46:D46"/>
    <mergeCell ref="E46:K46"/>
    <mergeCell ref="C47:D47"/>
    <mergeCell ref="E47:K47"/>
    <mergeCell ref="C44:D44"/>
    <mergeCell ref="C37:D37"/>
    <mergeCell ref="E37:K37"/>
    <mergeCell ref="C38:D38"/>
    <mergeCell ref="E38:K38"/>
    <mergeCell ref="E44:K44"/>
    <mergeCell ref="C39:D39"/>
    <mergeCell ref="E39:K39"/>
    <mergeCell ref="C40:D40"/>
    <mergeCell ref="E40:K40"/>
    <mergeCell ref="C41:D41"/>
    <mergeCell ref="E41:K41"/>
    <mergeCell ref="P2:Q2"/>
    <mergeCell ref="C3:P3"/>
    <mergeCell ref="C5:H5"/>
    <mergeCell ref="C36:H36"/>
    <mergeCell ref="C6:H6"/>
  </mergeCells>
  <hyperlinks>
    <hyperlink ref="E39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4602093" r:id="rId2"/>
    <oleObject progId="Word.Document.8" shapeId="27198634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49" t="s">
        <v>1238</v>
      </c>
      <c r="B1" s="249" t="s">
        <v>1239</v>
      </c>
      <c r="C1" s="249" t="s">
        <v>1240</v>
      </c>
    </row>
    <row r="2" ht="12.75">
      <c r="A2" s="61"/>
    </row>
    <row r="3" ht="12.75">
      <c r="A3" s="61"/>
    </row>
    <row r="4" ht="12.75">
      <c r="A4" s="61"/>
    </row>
    <row r="5" ht="12.75">
      <c r="A5" s="61"/>
    </row>
    <row r="6" ht="12.75">
      <c r="A6" s="61"/>
    </row>
    <row r="7" ht="12.75">
      <c r="A7" s="61"/>
    </row>
    <row r="8" ht="12.75">
      <c r="A8" s="61"/>
    </row>
    <row r="9" ht="12.75">
      <c r="A9" s="61"/>
    </row>
    <row r="10" ht="12.75">
      <c r="A10" s="61"/>
    </row>
    <row r="11" ht="12.75">
      <c r="A11" s="61"/>
    </row>
    <row r="12" ht="12.75">
      <c r="A12" s="61"/>
    </row>
    <row r="13" ht="12.75">
      <c r="A13" s="61"/>
    </row>
    <row r="14" ht="12.75">
      <c r="A14" s="61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A1:H146"/>
  <sheetViews>
    <sheetView zoomScalePageLayoutView="0" workbookViewId="0" topLeftCell="A1">
      <selection activeCell="A2" sqref="A2:H140"/>
    </sheetView>
  </sheetViews>
  <sheetFormatPr defaultColWidth="9.00390625" defaultRowHeight="12.75"/>
  <cols>
    <col min="1" max="16384" width="9.125" style="136" customWidth="1"/>
  </cols>
  <sheetData>
    <row r="1" spans="2:8" ht="12.75">
      <c r="B1" t="s">
        <v>1109</v>
      </c>
      <c r="C1" s="136" t="s">
        <v>1111</v>
      </c>
      <c r="D1" s="136" t="s">
        <v>1112</v>
      </c>
      <c r="E1" s="136" t="s">
        <v>1113</v>
      </c>
      <c r="F1" s="136" t="s">
        <v>1114</v>
      </c>
      <c r="G1" s="136" t="s">
        <v>1115</v>
      </c>
      <c r="H1" s="136" t="s">
        <v>1116</v>
      </c>
    </row>
    <row r="2" spans="1:8" ht="11.25">
      <c r="A2" s="136">
        <v>1</v>
      </c>
      <c r="B2" s="138" t="s">
        <v>89</v>
      </c>
      <c r="C2" s="138" t="s">
        <v>90</v>
      </c>
      <c r="D2" s="138" t="s">
        <v>91</v>
      </c>
      <c r="E2" s="138" t="s">
        <v>92</v>
      </c>
      <c r="F2" s="138" t="s">
        <v>93</v>
      </c>
      <c r="G2" s="138" t="s">
        <v>94</v>
      </c>
      <c r="H2" s="136" t="s">
        <v>1166</v>
      </c>
    </row>
    <row r="3" spans="1:8" ht="11.25">
      <c r="A3" s="136">
        <v>2</v>
      </c>
      <c r="B3" s="138" t="s">
        <v>89</v>
      </c>
      <c r="C3" s="138" t="s">
        <v>95</v>
      </c>
      <c r="D3" s="138" t="s">
        <v>96</v>
      </c>
      <c r="E3" s="138" t="s">
        <v>97</v>
      </c>
      <c r="F3" s="138" t="s">
        <v>98</v>
      </c>
      <c r="G3" s="138" t="s">
        <v>94</v>
      </c>
      <c r="H3" s="136" t="s">
        <v>63</v>
      </c>
    </row>
    <row r="4" spans="1:8" ht="11.25">
      <c r="A4" s="136">
        <v>3</v>
      </c>
      <c r="B4" s="138" t="s">
        <v>99</v>
      </c>
      <c r="C4" s="138" t="s">
        <v>100</v>
      </c>
      <c r="D4" s="138" t="s">
        <v>101</v>
      </c>
      <c r="E4" s="138" t="s">
        <v>102</v>
      </c>
      <c r="F4" s="138" t="s">
        <v>103</v>
      </c>
      <c r="G4" s="138" t="s">
        <v>104</v>
      </c>
      <c r="H4" s="136" t="s">
        <v>1166</v>
      </c>
    </row>
    <row r="5" spans="1:8" ht="11.25">
      <c r="A5" s="136">
        <v>4</v>
      </c>
      <c r="B5" s="138" t="s">
        <v>105</v>
      </c>
      <c r="C5" s="138" t="s">
        <v>106</v>
      </c>
      <c r="D5" s="138" t="s">
        <v>107</v>
      </c>
      <c r="E5" s="138" t="s">
        <v>108</v>
      </c>
      <c r="F5" s="138" t="s">
        <v>109</v>
      </c>
      <c r="G5" s="138" t="s">
        <v>110</v>
      </c>
      <c r="H5" s="136" t="s">
        <v>1166</v>
      </c>
    </row>
    <row r="6" spans="1:8" ht="11.25">
      <c r="A6" s="136">
        <v>5</v>
      </c>
      <c r="B6" s="138" t="s">
        <v>111</v>
      </c>
      <c r="C6" s="138" t="s">
        <v>112</v>
      </c>
      <c r="D6" s="138" t="s">
        <v>113</v>
      </c>
      <c r="E6" s="138" t="s">
        <v>114</v>
      </c>
      <c r="F6" s="138" t="s">
        <v>115</v>
      </c>
      <c r="G6" s="138" t="s">
        <v>116</v>
      </c>
      <c r="H6" s="136" t="s">
        <v>1166</v>
      </c>
    </row>
    <row r="7" spans="1:8" ht="11.25">
      <c r="A7" s="136">
        <v>6</v>
      </c>
      <c r="B7" s="138" t="s">
        <v>111</v>
      </c>
      <c r="C7" s="138" t="s">
        <v>117</v>
      </c>
      <c r="D7" s="138" t="s">
        <v>118</v>
      </c>
      <c r="E7" s="138" t="s">
        <v>119</v>
      </c>
      <c r="F7" s="138" t="s">
        <v>120</v>
      </c>
      <c r="G7" s="138" t="s">
        <v>116</v>
      </c>
      <c r="H7" s="136" t="s">
        <v>63</v>
      </c>
    </row>
    <row r="8" spans="1:8" ht="11.25">
      <c r="A8" s="136">
        <v>7</v>
      </c>
      <c r="B8" s="138" t="s">
        <v>121</v>
      </c>
      <c r="C8" s="138" t="s">
        <v>122</v>
      </c>
      <c r="D8" s="138" t="s">
        <v>123</v>
      </c>
      <c r="E8" s="138" t="s">
        <v>124</v>
      </c>
      <c r="F8" s="138" t="s">
        <v>125</v>
      </c>
      <c r="G8" s="138" t="s">
        <v>126</v>
      </c>
      <c r="H8" s="136" t="s">
        <v>63</v>
      </c>
    </row>
    <row r="9" spans="1:8" ht="11.25">
      <c r="A9" s="136">
        <v>8</v>
      </c>
      <c r="B9" s="138" t="s">
        <v>127</v>
      </c>
      <c r="C9" s="138" t="s">
        <v>128</v>
      </c>
      <c r="D9" s="138" t="s">
        <v>129</v>
      </c>
      <c r="E9" s="138" t="s">
        <v>130</v>
      </c>
      <c r="F9" s="138" t="s">
        <v>131</v>
      </c>
      <c r="G9" s="138" t="s">
        <v>132</v>
      </c>
      <c r="H9" s="136" t="s">
        <v>64</v>
      </c>
    </row>
    <row r="10" spans="1:8" ht="11.25">
      <c r="A10" s="136">
        <v>9</v>
      </c>
      <c r="B10" s="138" t="s">
        <v>127</v>
      </c>
      <c r="C10" s="138" t="s">
        <v>133</v>
      </c>
      <c r="D10" s="138" t="s">
        <v>134</v>
      </c>
      <c r="E10" s="138" t="s">
        <v>135</v>
      </c>
      <c r="F10" s="138" t="s">
        <v>136</v>
      </c>
      <c r="G10" s="138" t="s">
        <v>132</v>
      </c>
      <c r="H10" s="136" t="s">
        <v>63</v>
      </c>
    </row>
    <row r="11" spans="1:8" ht="11.25">
      <c r="A11" s="136">
        <v>10</v>
      </c>
      <c r="B11" s="138" t="s">
        <v>127</v>
      </c>
      <c r="C11" s="138" t="s">
        <v>137</v>
      </c>
      <c r="D11" s="138" t="s">
        <v>138</v>
      </c>
      <c r="E11" s="138" t="s">
        <v>139</v>
      </c>
      <c r="F11" s="138" t="s">
        <v>140</v>
      </c>
      <c r="G11" s="138" t="s">
        <v>132</v>
      </c>
      <c r="H11" s="136" t="s">
        <v>63</v>
      </c>
    </row>
    <row r="12" spans="1:8" ht="11.25">
      <c r="A12" s="136">
        <v>11</v>
      </c>
      <c r="B12" s="138" t="s">
        <v>127</v>
      </c>
      <c r="C12" s="138" t="s">
        <v>141</v>
      </c>
      <c r="D12" s="138" t="s">
        <v>142</v>
      </c>
      <c r="E12" s="138" t="s">
        <v>143</v>
      </c>
      <c r="F12" s="138" t="s">
        <v>144</v>
      </c>
      <c r="G12" s="138" t="s">
        <v>132</v>
      </c>
      <c r="H12" s="136" t="s">
        <v>64</v>
      </c>
    </row>
    <row r="13" spans="1:8" ht="11.25">
      <c r="A13" s="136">
        <v>12</v>
      </c>
      <c r="B13" s="138" t="s">
        <v>127</v>
      </c>
      <c r="C13" s="138" t="s">
        <v>145</v>
      </c>
      <c r="D13" s="138" t="s">
        <v>146</v>
      </c>
      <c r="E13" s="138" t="s">
        <v>147</v>
      </c>
      <c r="F13" s="138" t="s">
        <v>148</v>
      </c>
      <c r="G13" s="138" t="s">
        <v>132</v>
      </c>
      <c r="H13" s="136" t="s">
        <v>64</v>
      </c>
    </row>
    <row r="14" spans="1:8" ht="11.25">
      <c r="A14" s="136">
        <v>13</v>
      </c>
      <c r="B14" s="138" t="s">
        <v>149</v>
      </c>
      <c r="C14" s="138" t="s">
        <v>150</v>
      </c>
      <c r="D14" s="138" t="s">
        <v>151</v>
      </c>
      <c r="E14" s="138" t="s">
        <v>152</v>
      </c>
      <c r="F14" s="138" t="s">
        <v>153</v>
      </c>
      <c r="G14" s="138" t="s">
        <v>132</v>
      </c>
      <c r="H14" s="136" t="s">
        <v>64</v>
      </c>
    </row>
    <row r="15" spans="1:8" ht="11.25">
      <c r="A15" s="136">
        <v>14</v>
      </c>
      <c r="B15" s="138" t="s">
        <v>149</v>
      </c>
      <c r="C15" s="138" t="s">
        <v>150</v>
      </c>
      <c r="D15" s="138" t="s">
        <v>151</v>
      </c>
      <c r="E15" s="138" t="s">
        <v>154</v>
      </c>
      <c r="F15" s="138" t="s">
        <v>155</v>
      </c>
      <c r="G15" s="138" t="s">
        <v>132</v>
      </c>
      <c r="H15" s="136" t="s">
        <v>63</v>
      </c>
    </row>
    <row r="16" spans="1:8" ht="11.25">
      <c r="A16" s="136">
        <v>15</v>
      </c>
      <c r="B16" s="138" t="s">
        <v>149</v>
      </c>
      <c r="C16" s="138" t="s">
        <v>150</v>
      </c>
      <c r="D16" s="138" t="s">
        <v>151</v>
      </c>
      <c r="E16" s="138" t="s">
        <v>154</v>
      </c>
      <c r="F16" s="138" t="s">
        <v>155</v>
      </c>
      <c r="G16" s="138" t="s">
        <v>132</v>
      </c>
      <c r="H16" s="136" t="s">
        <v>1166</v>
      </c>
    </row>
    <row r="17" spans="1:8" ht="11.25">
      <c r="A17" s="136">
        <v>16</v>
      </c>
      <c r="B17" s="138" t="s">
        <v>149</v>
      </c>
      <c r="C17" s="138" t="s">
        <v>156</v>
      </c>
      <c r="D17" s="138" t="s">
        <v>157</v>
      </c>
      <c r="E17" s="138" t="s">
        <v>158</v>
      </c>
      <c r="F17" s="138" t="s">
        <v>159</v>
      </c>
      <c r="G17" s="138" t="s">
        <v>160</v>
      </c>
      <c r="H17" s="136" t="s">
        <v>1166</v>
      </c>
    </row>
    <row r="18" spans="1:8" ht="11.25">
      <c r="A18" s="136">
        <v>17</v>
      </c>
      <c r="B18" s="138" t="s">
        <v>149</v>
      </c>
      <c r="C18" s="138" t="s">
        <v>156</v>
      </c>
      <c r="D18" s="138" t="s">
        <v>157</v>
      </c>
      <c r="E18" s="138" t="s">
        <v>161</v>
      </c>
      <c r="F18" s="138" t="s">
        <v>162</v>
      </c>
      <c r="G18" s="138" t="s">
        <v>160</v>
      </c>
      <c r="H18" s="136" t="s">
        <v>1166</v>
      </c>
    </row>
    <row r="19" spans="1:8" ht="11.25">
      <c r="A19" s="136">
        <v>18</v>
      </c>
      <c r="B19" s="138" t="s">
        <v>149</v>
      </c>
      <c r="C19" s="138" t="s">
        <v>156</v>
      </c>
      <c r="D19" s="138" t="s">
        <v>157</v>
      </c>
      <c r="E19" s="138" t="s">
        <v>163</v>
      </c>
      <c r="F19" s="138" t="s">
        <v>164</v>
      </c>
      <c r="G19" s="138" t="s">
        <v>160</v>
      </c>
      <c r="H19" s="136" t="s">
        <v>1166</v>
      </c>
    </row>
    <row r="20" spans="1:8" ht="11.25">
      <c r="A20" s="136">
        <v>19</v>
      </c>
      <c r="B20" s="138" t="s">
        <v>149</v>
      </c>
      <c r="C20" s="138" t="s">
        <v>165</v>
      </c>
      <c r="D20" s="138" t="s">
        <v>166</v>
      </c>
      <c r="E20" s="138" t="s">
        <v>167</v>
      </c>
      <c r="F20" s="138" t="s">
        <v>168</v>
      </c>
      <c r="G20" s="138" t="s">
        <v>169</v>
      </c>
      <c r="H20" s="136" t="s">
        <v>1167</v>
      </c>
    </row>
    <row r="21" spans="1:8" ht="11.25">
      <c r="A21" s="136">
        <v>20</v>
      </c>
      <c r="B21" s="138" t="s">
        <v>149</v>
      </c>
      <c r="C21" s="138" t="s">
        <v>165</v>
      </c>
      <c r="D21" s="138" t="s">
        <v>166</v>
      </c>
      <c r="E21" s="138" t="s">
        <v>170</v>
      </c>
      <c r="F21" s="138" t="s">
        <v>171</v>
      </c>
      <c r="G21" s="138" t="s">
        <v>172</v>
      </c>
      <c r="H21" s="136" t="s">
        <v>64</v>
      </c>
    </row>
    <row r="22" spans="1:8" ht="11.25">
      <c r="A22" s="136">
        <v>21</v>
      </c>
      <c r="B22" s="138" t="s">
        <v>149</v>
      </c>
      <c r="C22" s="138" t="s">
        <v>165</v>
      </c>
      <c r="D22" s="138" t="s">
        <v>166</v>
      </c>
      <c r="E22" s="138" t="s">
        <v>173</v>
      </c>
      <c r="F22" s="138" t="s">
        <v>174</v>
      </c>
      <c r="G22" s="138" t="s">
        <v>172</v>
      </c>
      <c r="H22" s="136" t="s">
        <v>1165</v>
      </c>
    </row>
    <row r="23" spans="1:8" ht="11.25">
      <c r="A23" s="136">
        <v>22</v>
      </c>
      <c r="B23" s="138" t="s">
        <v>149</v>
      </c>
      <c r="C23" s="138" t="s">
        <v>175</v>
      </c>
      <c r="D23" s="138" t="s">
        <v>176</v>
      </c>
      <c r="E23" s="138" t="s">
        <v>177</v>
      </c>
      <c r="F23" s="138" t="s">
        <v>178</v>
      </c>
      <c r="G23" s="138" t="s">
        <v>179</v>
      </c>
      <c r="H23" s="136" t="s">
        <v>1166</v>
      </c>
    </row>
    <row r="24" spans="1:8" ht="11.25">
      <c r="A24" s="136">
        <v>23</v>
      </c>
      <c r="B24" s="138" t="s">
        <v>149</v>
      </c>
      <c r="C24" s="138" t="s">
        <v>175</v>
      </c>
      <c r="D24" s="138" t="s">
        <v>176</v>
      </c>
      <c r="E24" s="138" t="s">
        <v>180</v>
      </c>
      <c r="F24" s="138" t="s">
        <v>181</v>
      </c>
      <c r="G24" s="138" t="s">
        <v>179</v>
      </c>
      <c r="H24" s="136" t="s">
        <v>64</v>
      </c>
    </row>
    <row r="25" spans="1:8" ht="11.25">
      <c r="A25" s="136">
        <v>24</v>
      </c>
      <c r="B25" s="138" t="s">
        <v>149</v>
      </c>
      <c r="C25" s="138" t="s">
        <v>175</v>
      </c>
      <c r="D25" s="138" t="s">
        <v>176</v>
      </c>
      <c r="E25" s="138" t="s">
        <v>182</v>
      </c>
      <c r="F25" s="138" t="s">
        <v>183</v>
      </c>
      <c r="G25" s="138" t="s">
        <v>179</v>
      </c>
      <c r="H25" s="136" t="s">
        <v>1166</v>
      </c>
    </row>
    <row r="26" spans="1:8" ht="11.25">
      <c r="A26" s="136">
        <v>25</v>
      </c>
      <c r="B26" s="138" t="s">
        <v>149</v>
      </c>
      <c r="C26" s="138" t="s">
        <v>175</v>
      </c>
      <c r="D26" s="138" t="s">
        <v>176</v>
      </c>
      <c r="E26" s="138" t="s">
        <v>184</v>
      </c>
      <c r="F26" s="138" t="s">
        <v>185</v>
      </c>
      <c r="G26" s="138" t="s">
        <v>179</v>
      </c>
      <c r="H26" s="136" t="s">
        <v>1165</v>
      </c>
    </row>
    <row r="27" spans="1:8" ht="11.25">
      <c r="A27" s="136">
        <v>26</v>
      </c>
      <c r="B27" s="138" t="s">
        <v>149</v>
      </c>
      <c r="C27" s="138" t="s">
        <v>175</v>
      </c>
      <c r="D27" s="138" t="s">
        <v>176</v>
      </c>
      <c r="E27" s="138" t="s">
        <v>186</v>
      </c>
      <c r="F27" s="138" t="s">
        <v>187</v>
      </c>
      <c r="G27" s="138" t="s">
        <v>179</v>
      </c>
      <c r="H27" s="136" t="s">
        <v>63</v>
      </c>
    </row>
    <row r="28" spans="1:8" ht="11.25">
      <c r="A28" s="136">
        <v>27</v>
      </c>
      <c r="B28" s="138" t="s">
        <v>149</v>
      </c>
      <c r="C28" s="138" t="s">
        <v>175</v>
      </c>
      <c r="D28" s="138" t="s">
        <v>176</v>
      </c>
      <c r="E28" s="138" t="s">
        <v>186</v>
      </c>
      <c r="F28" s="138" t="s">
        <v>187</v>
      </c>
      <c r="G28" s="138" t="s">
        <v>179</v>
      </c>
      <c r="H28" s="136" t="s">
        <v>1166</v>
      </c>
    </row>
    <row r="29" spans="1:8" ht="11.25">
      <c r="A29" s="136">
        <v>28</v>
      </c>
      <c r="B29" s="138" t="s">
        <v>149</v>
      </c>
      <c r="C29" s="138" t="s">
        <v>175</v>
      </c>
      <c r="D29" s="138" t="s">
        <v>176</v>
      </c>
      <c r="E29" s="138" t="s">
        <v>188</v>
      </c>
      <c r="F29" s="138" t="s">
        <v>189</v>
      </c>
      <c r="G29" s="138" t="s">
        <v>190</v>
      </c>
      <c r="H29" s="136" t="s">
        <v>1165</v>
      </c>
    </row>
    <row r="30" spans="1:8" ht="11.25">
      <c r="A30" s="136">
        <v>29</v>
      </c>
      <c r="B30" s="138" t="s">
        <v>149</v>
      </c>
      <c r="C30" s="138" t="s">
        <v>175</v>
      </c>
      <c r="D30" s="138" t="s">
        <v>176</v>
      </c>
      <c r="E30" s="138" t="s">
        <v>191</v>
      </c>
      <c r="F30" s="138" t="s">
        <v>192</v>
      </c>
      <c r="G30" s="138" t="s">
        <v>179</v>
      </c>
      <c r="H30" s="136" t="s">
        <v>1166</v>
      </c>
    </row>
    <row r="31" spans="1:8" ht="11.25">
      <c r="A31" s="136">
        <v>30</v>
      </c>
      <c r="B31" s="138" t="s">
        <v>149</v>
      </c>
      <c r="C31" s="138" t="s">
        <v>175</v>
      </c>
      <c r="D31" s="138" t="s">
        <v>176</v>
      </c>
      <c r="E31" s="138" t="s">
        <v>193</v>
      </c>
      <c r="F31" s="138" t="s">
        <v>194</v>
      </c>
      <c r="G31" s="138" t="s">
        <v>195</v>
      </c>
      <c r="H31" s="136" t="s">
        <v>1167</v>
      </c>
    </row>
    <row r="32" spans="1:8" ht="11.25">
      <c r="A32" s="136">
        <v>31</v>
      </c>
      <c r="B32" s="138" t="s">
        <v>149</v>
      </c>
      <c r="C32" s="138" t="s">
        <v>175</v>
      </c>
      <c r="D32" s="138" t="s">
        <v>176</v>
      </c>
      <c r="E32" s="138" t="s">
        <v>193</v>
      </c>
      <c r="F32" s="138" t="s">
        <v>194</v>
      </c>
      <c r="G32" s="138" t="s">
        <v>195</v>
      </c>
      <c r="H32" s="136" t="s">
        <v>63</v>
      </c>
    </row>
    <row r="33" spans="1:8" ht="11.25">
      <c r="A33" s="136">
        <v>32</v>
      </c>
      <c r="B33" s="138" t="s">
        <v>149</v>
      </c>
      <c r="C33" s="138" t="s">
        <v>196</v>
      </c>
      <c r="D33" s="138" t="s">
        <v>197</v>
      </c>
      <c r="E33" s="138" t="s">
        <v>198</v>
      </c>
      <c r="F33" s="138" t="s">
        <v>199</v>
      </c>
      <c r="G33" s="138" t="s">
        <v>200</v>
      </c>
      <c r="H33" s="136" t="s">
        <v>63</v>
      </c>
    </row>
    <row r="34" spans="1:8" ht="11.25">
      <c r="A34" s="136">
        <v>33</v>
      </c>
      <c r="B34" s="138" t="s">
        <v>149</v>
      </c>
      <c r="C34" s="138" t="s">
        <v>196</v>
      </c>
      <c r="D34" s="138" t="s">
        <v>197</v>
      </c>
      <c r="E34" s="138" t="s">
        <v>201</v>
      </c>
      <c r="F34" s="138" t="s">
        <v>202</v>
      </c>
      <c r="G34" s="138" t="s">
        <v>203</v>
      </c>
      <c r="H34" s="136" t="s">
        <v>1166</v>
      </c>
    </row>
    <row r="35" spans="1:8" ht="11.25">
      <c r="A35" s="136">
        <v>34</v>
      </c>
      <c r="B35" s="138" t="s">
        <v>149</v>
      </c>
      <c r="C35" s="138" t="s">
        <v>196</v>
      </c>
      <c r="D35" s="138" t="s">
        <v>197</v>
      </c>
      <c r="E35" s="138" t="s">
        <v>204</v>
      </c>
      <c r="F35" s="138" t="s">
        <v>205</v>
      </c>
      <c r="G35" s="138" t="s">
        <v>203</v>
      </c>
      <c r="H35" s="136" t="s">
        <v>1166</v>
      </c>
    </row>
    <row r="36" spans="1:8" ht="11.25">
      <c r="A36" s="136">
        <v>35</v>
      </c>
      <c r="B36" s="138" t="s">
        <v>149</v>
      </c>
      <c r="C36" s="138" t="s">
        <v>196</v>
      </c>
      <c r="D36" s="138" t="s">
        <v>197</v>
      </c>
      <c r="E36" s="138" t="s">
        <v>206</v>
      </c>
      <c r="F36" s="138" t="s">
        <v>207</v>
      </c>
      <c r="G36" s="138" t="s">
        <v>203</v>
      </c>
      <c r="H36" s="136" t="s">
        <v>1165</v>
      </c>
    </row>
    <row r="37" spans="1:8" ht="11.25">
      <c r="A37" s="136">
        <v>36</v>
      </c>
      <c r="B37" s="138" t="s">
        <v>149</v>
      </c>
      <c r="C37" s="138" t="s">
        <v>196</v>
      </c>
      <c r="D37" s="138" t="s">
        <v>197</v>
      </c>
      <c r="E37" s="138" t="s">
        <v>208</v>
      </c>
      <c r="F37" s="138" t="s">
        <v>209</v>
      </c>
      <c r="G37" s="138" t="s">
        <v>203</v>
      </c>
      <c r="H37" s="136" t="s">
        <v>64</v>
      </c>
    </row>
    <row r="38" spans="1:8" ht="11.25">
      <c r="A38" s="136">
        <v>37</v>
      </c>
      <c r="B38" s="138" t="s">
        <v>149</v>
      </c>
      <c r="C38" s="138" t="s">
        <v>196</v>
      </c>
      <c r="D38" s="138" t="s">
        <v>197</v>
      </c>
      <c r="E38" s="138" t="s">
        <v>210</v>
      </c>
      <c r="F38" s="138" t="s">
        <v>211</v>
      </c>
      <c r="G38" s="138" t="s">
        <v>212</v>
      </c>
      <c r="H38" s="136" t="s">
        <v>1165</v>
      </c>
    </row>
    <row r="39" spans="1:8" ht="11.25">
      <c r="A39" s="136">
        <v>38</v>
      </c>
      <c r="B39" s="138" t="s">
        <v>149</v>
      </c>
      <c r="C39" s="138" t="s">
        <v>196</v>
      </c>
      <c r="D39" s="138" t="s">
        <v>197</v>
      </c>
      <c r="E39" s="138" t="s">
        <v>213</v>
      </c>
      <c r="F39" s="138" t="s">
        <v>214</v>
      </c>
      <c r="G39" s="138" t="s">
        <v>215</v>
      </c>
      <c r="H39" s="136" t="s">
        <v>1166</v>
      </c>
    </row>
    <row r="40" spans="1:8" ht="11.25">
      <c r="A40" s="136">
        <v>39</v>
      </c>
      <c r="B40" s="138" t="s">
        <v>149</v>
      </c>
      <c r="C40" s="138" t="s">
        <v>196</v>
      </c>
      <c r="D40" s="138" t="s">
        <v>197</v>
      </c>
      <c r="E40" s="138" t="s">
        <v>216</v>
      </c>
      <c r="F40" s="138" t="s">
        <v>217</v>
      </c>
      <c r="G40" s="138" t="s">
        <v>203</v>
      </c>
      <c r="H40" s="136" t="s">
        <v>1166</v>
      </c>
    </row>
    <row r="41" spans="1:8" ht="11.25">
      <c r="A41" s="136">
        <v>40</v>
      </c>
      <c r="B41" s="138" t="s">
        <v>149</v>
      </c>
      <c r="C41" s="138" t="s">
        <v>196</v>
      </c>
      <c r="D41" s="138" t="s">
        <v>197</v>
      </c>
      <c r="E41" s="138" t="s">
        <v>218</v>
      </c>
      <c r="F41" s="138" t="s">
        <v>219</v>
      </c>
      <c r="G41" s="138" t="s">
        <v>203</v>
      </c>
      <c r="H41" s="136" t="s">
        <v>1166</v>
      </c>
    </row>
    <row r="42" spans="1:8" ht="11.25">
      <c r="A42" s="136">
        <v>41</v>
      </c>
      <c r="B42" s="138" t="s">
        <v>149</v>
      </c>
      <c r="C42" s="138" t="s">
        <v>196</v>
      </c>
      <c r="D42" s="138" t="s">
        <v>197</v>
      </c>
      <c r="E42" s="138" t="s">
        <v>220</v>
      </c>
      <c r="F42" s="138" t="s">
        <v>221</v>
      </c>
      <c r="G42" s="138" t="s">
        <v>215</v>
      </c>
      <c r="H42" s="136" t="s">
        <v>1165</v>
      </c>
    </row>
    <row r="43" spans="1:8" ht="11.25">
      <c r="A43" s="136">
        <v>42</v>
      </c>
      <c r="B43" s="138" t="s">
        <v>149</v>
      </c>
      <c r="C43" s="138" t="s">
        <v>196</v>
      </c>
      <c r="D43" s="138" t="s">
        <v>197</v>
      </c>
      <c r="E43" s="138" t="s">
        <v>222</v>
      </c>
      <c r="F43" s="138" t="s">
        <v>223</v>
      </c>
      <c r="G43" s="138" t="s">
        <v>212</v>
      </c>
      <c r="H43" s="136" t="s">
        <v>1166</v>
      </c>
    </row>
    <row r="44" spans="1:8" ht="11.25">
      <c r="A44" s="136">
        <v>43</v>
      </c>
      <c r="B44" s="138" t="s">
        <v>149</v>
      </c>
      <c r="C44" s="138" t="s">
        <v>196</v>
      </c>
      <c r="D44" s="138" t="s">
        <v>197</v>
      </c>
      <c r="E44" s="138" t="s">
        <v>224</v>
      </c>
      <c r="F44" s="138" t="s">
        <v>225</v>
      </c>
      <c r="G44" s="138" t="s">
        <v>212</v>
      </c>
      <c r="H44" s="136" t="s">
        <v>1165</v>
      </c>
    </row>
    <row r="45" spans="1:8" ht="11.25">
      <c r="A45" s="136">
        <v>44</v>
      </c>
      <c r="B45" s="138" t="s">
        <v>149</v>
      </c>
      <c r="C45" s="138" t="s">
        <v>226</v>
      </c>
      <c r="D45" s="138" t="s">
        <v>227</v>
      </c>
      <c r="E45" s="138" t="s">
        <v>228</v>
      </c>
      <c r="F45" s="138" t="s">
        <v>229</v>
      </c>
      <c r="G45" s="138" t="s">
        <v>230</v>
      </c>
      <c r="H45" s="136" t="s">
        <v>1166</v>
      </c>
    </row>
    <row r="46" spans="1:8" ht="11.25">
      <c r="A46" s="136">
        <v>45</v>
      </c>
      <c r="B46" s="138" t="s">
        <v>149</v>
      </c>
      <c r="C46" s="138" t="s">
        <v>226</v>
      </c>
      <c r="D46" s="138" t="s">
        <v>227</v>
      </c>
      <c r="E46" s="138" t="s">
        <v>231</v>
      </c>
      <c r="F46" s="138" t="s">
        <v>232</v>
      </c>
      <c r="G46" s="138" t="s">
        <v>230</v>
      </c>
      <c r="H46" s="136" t="s">
        <v>1166</v>
      </c>
    </row>
    <row r="47" spans="1:8" ht="11.25">
      <c r="A47" s="136">
        <v>46</v>
      </c>
      <c r="B47" s="138" t="s">
        <v>149</v>
      </c>
      <c r="C47" s="138" t="s">
        <v>233</v>
      </c>
      <c r="D47" s="138" t="s">
        <v>234</v>
      </c>
      <c r="E47" s="138" t="s">
        <v>235</v>
      </c>
      <c r="F47" s="138" t="s">
        <v>236</v>
      </c>
      <c r="G47" s="138" t="s">
        <v>237</v>
      </c>
      <c r="H47" s="136" t="s">
        <v>1166</v>
      </c>
    </row>
    <row r="48" spans="1:8" ht="11.25">
      <c r="A48" s="136">
        <v>47</v>
      </c>
      <c r="B48" s="138" t="s">
        <v>149</v>
      </c>
      <c r="C48" s="138" t="s">
        <v>233</v>
      </c>
      <c r="D48" s="138" t="s">
        <v>234</v>
      </c>
      <c r="E48" s="138" t="s">
        <v>228</v>
      </c>
      <c r="F48" s="138" t="s">
        <v>238</v>
      </c>
      <c r="G48" s="138" t="s">
        <v>237</v>
      </c>
      <c r="H48" s="136" t="s">
        <v>1166</v>
      </c>
    </row>
    <row r="49" spans="1:8" ht="11.25">
      <c r="A49" s="136">
        <v>48</v>
      </c>
      <c r="B49" s="138" t="s">
        <v>149</v>
      </c>
      <c r="C49" s="138" t="s">
        <v>239</v>
      </c>
      <c r="D49" s="138" t="s">
        <v>240</v>
      </c>
      <c r="E49" s="138" t="s">
        <v>241</v>
      </c>
      <c r="F49" s="138" t="s">
        <v>242</v>
      </c>
      <c r="G49" s="138" t="s">
        <v>243</v>
      </c>
      <c r="H49" s="136" t="s">
        <v>1167</v>
      </c>
    </row>
    <row r="50" spans="1:8" ht="11.25">
      <c r="A50" s="136">
        <v>49</v>
      </c>
      <c r="B50" s="138" t="s">
        <v>149</v>
      </c>
      <c r="C50" s="138" t="s">
        <v>239</v>
      </c>
      <c r="D50" s="138" t="s">
        <v>240</v>
      </c>
      <c r="E50" s="138" t="s">
        <v>218</v>
      </c>
      <c r="F50" s="138" t="s">
        <v>244</v>
      </c>
      <c r="G50" s="138" t="s">
        <v>245</v>
      </c>
      <c r="H50" s="136" t="s">
        <v>1166</v>
      </c>
    </row>
    <row r="51" spans="1:8" ht="11.25">
      <c r="A51" s="136">
        <v>50</v>
      </c>
      <c r="B51" s="138" t="s">
        <v>149</v>
      </c>
      <c r="C51" s="138" t="s">
        <v>239</v>
      </c>
      <c r="D51" s="138" t="s">
        <v>240</v>
      </c>
      <c r="E51" s="138" t="s">
        <v>246</v>
      </c>
      <c r="F51" s="138" t="s">
        <v>247</v>
      </c>
      <c r="G51" s="138" t="s">
        <v>215</v>
      </c>
      <c r="H51" s="136" t="s">
        <v>1166</v>
      </c>
    </row>
    <row r="52" spans="1:8" ht="11.25">
      <c r="A52" s="136">
        <v>51</v>
      </c>
      <c r="B52" s="138" t="s">
        <v>149</v>
      </c>
      <c r="C52" s="138" t="s">
        <v>239</v>
      </c>
      <c r="D52" s="138" t="s">
        <v>240</v>
      </c>
      <c r="E52" s="138" t="s">
        <v>248</v>
      </c>
      <c r="F52" s="138" t="s">
        <v>249</v>
      </c>
      <c r="G52" s="138" t="s">
        <v>245</v>
      </c>
      <c r="H52" s="136" t="s">
        <v>1166</v>
      </c>
    </row>
    <row r="53" spans="1:8" ht="11.25">
      <c r="A53" s="136">
        <v>52</v>
      </c>
      <c r="B53" s="138" t="s">
        <v>149</v>
      </c>
      <c r="C53" s="138" t="s">
        <v>250</v>
      </c>
      <c r="D53" s="138" t="s">
        <v>251</v>
      </c>
      <c r="E53" s="138" t="s">
        <v>252</v>
      </c>
      <c r="F53" s="138" t="s">
        <v>253</v>
      </c>
      <c r="G53" s="138" t="s">
        <v>254</v>
      </c>
      <c r="H53" s="136" t="s">
        <v>1166</v>
      </c>
    </row>
    <row r="54" spans="1:8" ht="11.25">
      <c r="A54" s="136">
        <v>53</v>
      </c>
      <c r="B54" s="138" t="s">
        <v>149</v>
      </c>
      <c r="C54" s="138" t="s">
        <v>250</v>
      </c>
      <c r="D54" s="138" t="s">
        <v>251</v>
      </c>
      <c r="E54" s="138" t="s">
        <v>255</v>
      </c>
      <c r="F54" s="138" t="s">
        <v>256</v>
      </c>
      <c r="G54" s="138" t="s">
        <v>254</v>
      </c>
      <c r="H54" s="136" t="s">
        <v>1166</v>
      </c>
    </row>
    <row r="55" spans="1:8" ht="11.25">
      <c r="A55" s="136">
        <v>54</v>
      </c>
      <c r="B55" s="138" t="s">
        <v>149</v>
      </c>
      <c r="C55" s="138" t="s">
        <v>250</v>
      </c>
      <c r="D55" s="138" t="s">
        <v>251</v>
      </c>
      <c r="E55" s="138" t="s">
        <v>257</v>
      </c>
      <c r="F55" s="138" t="s">
        <v>258</v>
      </c>
      <c r="G55" s="138" t="s">
        <v>259</v>
      </c>
      <c r="H55" s="136" t="s">
        <v>1165</v>
      </c>
    </row>
    <row r="56" spans="1:8" ht="11.25">
      <c r="A56" s="136">
        <v>55</v>
      </c>
      <c r="B56" s="138" t="s">
        <v>149</v>
      </c>
      <c r="C56" s="138" t="s">
        <v>250</v>
      </c>
      <c r="D56" s="138" t="s">
        <v>251</v>
      </c>
      <c r="E56" s="138" t="s">
        <v>260</v>
      </c>
      <c r="F56" s="138" t="s">
        <v>261</v>
      </c>
      <c r="G56" s="138" t="s">
        <v>254</v>
      </c>
      <c r="H56" s="136" t="s">
        <v>1166</v>
      </c>
    </row>
    <row r="57" spans="1:8" ht="11.25">
      <c r="A57" s="136">
        <v>56</v>
      </c>
      <c r="B57" s="138" t="s">
        <v>149</v>
      </c>
      <c r="C57" s="138" t="s">
        <v>250</v>
      </c>
      <c r="D57" s="138" t="s">
        <v>251</v>
      </c>
      <c r="E57" s="138" t="s">
        <v>262</v>
      </c>
      <c r="F57" s="138" t="s">
        <v>263</v>
      </c>
      <c r="G57" s="138" t="s">
        <v>254</v>
      </c>
      <c r="H57" s="136" t="s">
        <v>1166</v>
      </c>
    </row>
    <row r="58" spans="1:8" ht="11.25">
      <c r="A58" s="136">
        <v>57</v>
      </c>
      <c r="B58" s="138" t="s">
        <v>149</v>
      </c>
      <c r="C58" s="138" t="s">
        <v>250</v>
      </c>
      <c r="D58" s="138" t="s">
        <v>251</v>
      </c>
      <c r="E58" s="138" t="s">
        <v>264</v>
      </c>
      <c r="F58" s="138" t="s">
        <v>265</v>
      </c>
      <c r="G58" s="138" t="s">
        <v>254</v>
      </c>
      <c r="H58" s="136" t="s">
        <v>1166</v>
      </c>
    </row>
    <row r="59" spans="1:8" ht="11.25">
      <c r="A59" s="136">
        <v>58</v>
      </c>
      <c r="B59" s="138" t="s">
        <v>149</v>
      </c>
      <c r="C59" s="138" t="s">
        <v>250</v>
      </c>
      <c r="D59" s="138" t="s">
        <v>251</v>
      </c>
      <c r="E59" s="138" t="s">
        <v>266</v>
      </c>
      <c r="F59" s="138" t="s">
        <v>267</v>
      </c>
      <c r="G59" s="138" t="s">
        <v>254</v>
      </c>
      <c r="H59" s="136" t="s">
        <v>1166</v>
      </c>
    </row>
    <row r="60" spans="1:8" ht="11.25">
      <c r="A60" s="136">
        <v>59</v>
      </c>
      <c r="B60" s="138" t="s">
        <v>149</v>
      </c>
      <c r="C60" s="138" t="s">
        <v>250</v>
      </c>
      <c r="D60" s="138" t="s">
        <v>251</v>
      </c>
      <c r="E60" s="138" t="s">
        <v>268</v>
      </c>
      <c r="F60" s="138" t="s">
        <v>269</v>
      </c>
      <c r="G60" s="138" t="s">
        <v>254</v>
      </c>
      <c r="H60" s="136" t="s">
        <v>1166</v>
      </c>
    </row>
    <row r="61" spans="1:8" ht="11.25">
      <c r="A61" s="136">
        <v>60</v>
      </c>
      <c r="B61" s="138" t="s">
        <v>149</v>
      </c>
      <c r="C61" s="138" t="s">
        <v>250</v>
      </c>
      <c r="D61" s="138" t="s">
        <v>251</v>
      </c>
      <c r="E61" s="138" t="s">
        <v>270</v>
      </c>
      <c r="F61" s="138" t="s">
        <v>271</v>
      </c>
      <c r="G61" s="138" t="s">
        <v>254</v>
      </c>
      <c r="H61" s="136" t="s">
        <v>1166</v>
      </c>
    </row>
    <row r="62" spans="1:8" ht="11.25">
      <c r="A62" s="136">
        <v>61</v>
      </c>
      <c r="B62" s="138" t="s">
        <v>149</v>
      </c>
      <c r="C62" s="138" t="s">
        <v>250</v>
      </c>
      <c r="D62" s="138" t="s">
        <v>251</v>
      </c>
      <c r="E62" s="138" t="s">
        <v>272</v>
      </c>
      <c r="F62" s="138" t="s">
        <v>273</v>
      </c>
      <c r="G62" s="138" t="s">
        <v>254</v>
      </c>
      <c r="H62" s="136" t="s">
        <v>1166</v>
      </c>
    </row>
    <row r="63" spans="1:8" ht="11.25">
      <c r="A63" s="136">
        <v>62</v>
      </c>
      <c r="B63" s="138" t="s">
        <v>149</v>
      </c>
      <c r="C63" s="138" t="s">
        <v>250</v>
      </c>
      <c r="D63" s="138" t="s">
        <v>251</v>
      </c>
      <c r="E63" s="138" t="s">
        <v>274</v>
      </c>
      <c r="F63" s="138" t="s">
        <v>275</v>
      </c>
      <c r="G63" s="138" t="s">
        <v>276</v>
      </c>
      <c r="H63" s="136" t="s">
        <v>1166</v>
      </c>
    </row>
    <row r="64" spans="1:8" ht="11.25">
      <c r="A64" s="136">
        <v>63</v>
      </c>
      <c r="B64" s="138" t="s">
        <v>277</v>
      </c>
      <c r="C64" s="138" t="s">
        <v>278</v>
      </c>
      <c r="D64" s="138" t="s">
        <v>279</v>
      </c>
      <c r="E64" s="138" t="s">
        <v>280</v>
      </c>
      <c r="F64" s="138" t="s">
        <v>281</v>
      </c>
      <c r="G64" s="138" t="s">
        <v>282</v>
      </c>
      <c r="H64" s="136" t="s">
        <v>1166</v>
      </c>
    </row>
    <row r="65" spans="1:8" ht="11.25">
      <c r="A65" s="136">
        <v>64</v>
      </c>
      <c r="B65" s="138" t="s">
        <v>277</v>
      </c>
      <c r="C65" s="138" t="s">
        <v>283</v>
      </c>
      <c r="D65" s="138" t="s">
        <v>284</v>
      </c>
      <c r="E65" s="138" t="s">
        <v>285</v>
      </c>
      <c r="F65" s="138" t="s">
        <v>286</v>
      </c>
      <c r="G65" s="138" t="s">
        <v>160</v>
      </c>
      <c r="H65" s="136" t="s">
        <v>63</v>
      </c>
    </row>
    <row r="66" spans="1:8" ht="11.25">
      <c r="A66" s="136">
        <v>65</v>
      </c>
      <c r="B66" s="138" t="s">
        <v>287</v>
      </c>
      <c r="C66" s="138" t="s">
        <v>288</v>
      </c>
      <c r="D66" s="138" t="s">
        <v>289</v>
      </c>
      <c r="E66" s="138" t="s">
        <v>290</v>
      </c>
      <c r="F66" s="138" t="s">
        <v>291</v>
      </c>
      <c r="G66" s="138" t="s">
        <v>292</v>
      </c>
      <c r="H66" s="136" t="s">
        <v>1166</v>
      </c>
    </row>
    <row r="67" spans="1:8" ht="11.25">
      <c r="A67" s="136">
        <v>66</v>
      </c>
      <c r="B67" s="138" t="s">
        <v>293</v>
      </c>
      <c r="C67" s="138" t="s">
        <v>294</v>
      </c>
      <c r="D67" s="138" t="s">
        <v>295</v>
      </c>
      <c r="E67" s="138" t="s">
        <v>296</v>
      </c>
      <c r="F67" s="138" t="s">
        <v>297</v>
      </c>
      <c r="G67" s="138" t="s">
        <v>212</v>
      </c>
      <c r="H67" s="136" t="s">
        <v>1166</v>
      </c>
    </row>
    <row r="68" spans="1:8" ht="11.25">
      <c r="A68" s="136">
        <v>67</v>
      </c>
      <c r="B68" s="138" t="s">
        <v>293</v>
      </c>
      <c r="C68" s="138" t="s">
        <v>294</v>
      </c>
      <c r="D68" s="138" t="s">
        <v>295</v>
      </c>
      <c r="E68" s="138" t="s">
        <v>298</v>
      </c>
      <c r="F68" s="138" t="s">
        <v>299</v>
      </c>
      <c r="G68" s="138" t="s">
        <v>300</v>
      </c>
      <c r="H68" s="136" t="s">
        <v>1166</v>
      </c>
    </row>
    <row r="69" spans="1:8" ht="11.25">
      <c r="A69" s="136">
        <v>68</v>
      </c>
      <c r="B69" s="138" t="s">
        <v>293</v>
      </c>
      <c r="C69" s="138" t="s">
        <v>294</v>
      </c>
      <c r="D69" s="138" t="s">
        <v>295</v>
      </c>
      <c r="E69" s="138" t="s">
        <v>301</v>
      </c>
      <c r="F69" s="138" t="s">
        <v>302</v>
      </c>
      <c r="G69" s="138" t="s">
        <v>300</v>
      </c>
      <c r="H69" s="136" t="s">
        <v>1167</v>
      </c>
    </row>
    <row r="70" spans="1:8" ht="11.25">
      <c r="A70" s="136">
        <v>69</v>
      </c>
      <c r="B70" s="138" t="s">
        <v>293</v>
      </c>
      <c r="C70" s="138" t="s">
        <v>303</v>
      </c>
      <c r="D70" s="138" t="s">
        <v>304</v>
      </c>
      <c r="E70" s="138" t="s">
        <v>305</v>
      </c>
      <c r="F70" s="138" t="s">
        <v>306</v>
      </c>
      <c r="G70" s="138" t="s">
        <v>307</v>
      </c>
      <c r="H70" s="136" t="s">
        <v>1166</v>
      </c>
    </row>
    <row r="71" spans="1:8" ht="11.25">
      <c r="A71" s="136">
        <v>70</v>
      </c>
      <c r="B71" s="138" t="s">
        <v>293</v>
      </c>
      <c r="C71" s="138" t="s">
        <v>308</v>
      </c>
      <c r="D71" s="138" t="s">
        <v>309</v>
      </c>
      <c r="E71" s="138" t="s">
        <v>310</v>
      </c>
      <c r="F71" s="138" t="s">
        <v>311</v>
      </c>
      <c r="G71" s="138" t="s">
        <v>300</v>
      </c>
      <c r="H71" s="136" t="s">
        <v>1166</v>
      </c>
    </row>
    <row r="72" spans="1:8" ht="11.25">
      <c r="A72" s="136">
        <v>71</v>
      </c>
      <c r="B72" s="138" t="s">
        <v>293</v>
      </c>
      <c r="C72" s="138" t="s">
        <v>308</v>
      </c>
      <c r="D72" s="138" t="s">
        <v>309</v>
      </c>
      <c r="E72" s="138" t="s">
        <v>312</v>
      </c>
      <c r="F72" s="138" t="s">
        <v>313</v>
      </c>
      <c r="G72" s="138" t="s">
        <v>300</v>
      </c>
      <c r="H72" s="136" t="s">
        <v>1167</v>
      </c>
    </row>
    <row r="73" spans="1:8" ht="11.25">
      <c r="A73" s="136">
        <v>72</v>
      </c>
      <c r="B73" s="138" t="s">
        <v>314</v>
      </c>
      <c r="C73" s="138" t="s">
        <v>315</v>
      </c>
      <c r="D73" s="138" t="s">
        <v>316</v>
      </c>
      <c r="E73" s="138" t="s">
        <v>317</v>
      </c>
      <c r="F73" s="138" t="s">
        <v>318</v>
      </c>
      <c r="G73" s="138" t="s">
        <v>319</v>
      </c>
      <c r="H73" s="136" t="s">
        <v>63</v>
      </c>
    </row>
    <row r="74" spans="1:8" ht="11.25">
      <c r="A74" s="136">
        <v>73</v>
      </c>
      <c r="B74" s="138" t="s">
        <v>314</v>
      </c>
      <c r="C74" s="138" t="s">
        <v>315</v>
      </c>
      <c r="D74" s="138" t="s">
        <v>316</v>
      </c>
      <c r="E74" s="138" t="s">
        <v>317</v>
      </c>
      <c r="F74" s="138" t="s">
        <v>318</v>
      </c>
      <c r="G74" s="138" t="s">
        <v>319</v>
      </c>
      <c r="H74" s="136" t="s">
        <v>1166</v>
      </c>
    </row>
    <row r="75" spans="1:8" ht="11.25">
      <c r="A75" s="136">
        <v>74</v>
      </c>
      <c r="B75" s="138" t="s">
        <v>314</v>
      </c>
      <c r="C75" s="138" t="s">
        <v>320</v>
      </c>
      <c r="D75" s="138" t="s">
        <v>321</v>
      </c>
      <c r="E75" s="138" t="s">
        <v>322</v>
      </c>
      <c r="F75" s="138" t="s">
        <v>323</v>
      </c>
      <c r="G75" s="138" t="s">
        <v>319</v>
      </c>
      <c r="H75" s="136" t="s">
        <v>63</v>
      </c>
    </row>
    <row r="76" spans="1:8" ht="11.25">
      <c r="A76" s="136">
        <v>75</v>
      </c>
      <c r="B76" s="138" t="s">
        <v>314</v>
      </c>
      <c r="C76" s="138" t="s">
        <v>324</v>
      </c>
      <c r="D76" s="138" t="s">
        <v>325</v>
      </c>
      <c r="E76" s="138" t="s">
        <v>326</v>
      </c>
      <c r="F76" s="138" t="s">
        <v>327</v>
      </c>
      <c r="G76" s="138" t="s">
        <v>319</v>
      </c>
      <c r="H76" s="136" t="s">
        <v>63</v>
      </c>
    </row>
    <row r="77" spans="1:8" ht="11.25">
      <c r="A77" s="136">
        <v>76</v>
      </c>
      <c r="B77" s="138" t="s">
        <v>314</v>
      </c>
      <c r="C77" s="138" t="s">
        <v>133</v>
      </c>
      <c r="D77" s="138" t="s">
        <v>328</v>
      </c>
      <c r="E77" s="138" t="s">
        <v>329</v>
      </c>
      <c r="F77" s="138" t="s">
        <v>330</v>
      </c>
      <c r="G77" s="138" t="s">
        <v>319</v>
      </c>
      <c r="H77" s="136" t="s">
        <v>63</v>
      </c>
    </row>
    <row r="78" spans="1:8" ht="11.25">
      <c r="A78" s="136">
        <v>77</v>
      </c>
      <c r="B78" s="138" t="s">
        <v>314</v>
      </c>
      <c r="C78" s="138" t="s">
        <v>331</v>
      </c>
      <c r="D78" s="138" t="s">
        <v>332</v>
      </c>
      <c r="E78" s="138" t="s">
        <v>329</v>
      </c>
      <c r="F78" s="138" t="s">
        <v>333</v>
      </c>
      <c r="G78" s="138" t="s">
        <v>319</v>
      </c>
      <c r="H78" s="136" t="s">
        <v>63</v>
      </c>
    </row>
    <row r="79" spans="1:8" ht="11.25">
      <c r="A79" s="136">
        <v>78</v>
      </c>
      <c r="B79" s="138" t="s">
        <v>334</v>
      </c>
      <c r="C79" s="138" t="s">
        <v>335</v>
      </c>
      <c r="D79" s="138" t="s">
        <v>336</v>
      </c>
      <c r="E79" s="138" t="s">
        <v>337</v>
      </c>
      <c r="F79" s="138" t="s">
        <v>338</v>
      </c>
      <c r="G79" s="138" t="s">
        <v>339</v>
      </c>
      <c r="H79" s="136" t="s">
        <v>1166</v>
      </c>
    </row>
    <row r="80" spans="1:8" ht="11.25">
      <c r="A80" s="136">
        <v>79</v>
      </c>
      <c r="B80" s="138" t="s">
        <v>334</v>
      </c>
      <c r="C80" s="138" t="s">
        <v>340</v>
      </c>
      <c r="D80" s="138" t="s">
        <v>341</v>
      </c>
      <c r="E80" s="138" t="s">
        <v>342</v>
      </c>
      <c r="F80" s="138" t="s">
        <v>343</v>
      </c>
      <c r="G80" s="138" t="s">
        <v>344</v>
      </c>
      <c r="H80" s="136" t="s">
        <v>1166</v>
      </c>
    </row>
    <row r="81" spans="1:8" ht="11.25">
      <c r="A81" s="136">
        <v>80</v>
      </c>
      <c r="B81" s="138" t="s">
        <v>345</v>
      </c>
      <c r="C81" s="138" t="s">
        <v>346</v>
      </c>
      <c r="D81" s="138" t="s">
        <v>347</v>
      </c>
      <c r="E81" s="138" t="s">
        <v>348</v>
      </c>
      <c r="F81" s="138" t="s">
        <v>349</v>
      </c>
      <c r="G81" s="138" t="s">
        <v>350</v>
      </c>
      <c r="H81" s="136" t="s">
        <v>63</v>
      </c>
    </row>
    <row r="82" spans="1:8" ht="11.25">
      <c r="A82" s="136">
        <v>81</v>
      </c>
      <c r="B82" s="138" t="s">
        <v>351</v>
      </c>
      <c r="C82" s="138" t="s">
        <v>352</v>
      </c>
      <c r="D82" s="138" t="s">
        <v>353</v>
      </c>
      <c r="E82" s="138" t="s">
        <v>354</v>
      </c>
      <c r="F82" s="138" t="s">
        <v>355</v>
      </c>
      <c r="G82" s="138" t="s">
        <v>356</v>
      </c>
      <c r="H82" s="136" t="s">
        <v>63</v>
      </c>
    </row>
    <row r="83" spans="1:8" ht="11.25">
      <c r="A83" s="136">
        <v>82</v>
      </c>
      <c r="B83" s="138" t="s">
        <v>351</v>
      </c>
      <c r="C83" s="138" t="s">
        <v>357</v>
      </c>
      <c r="D83" s="138" t="s">
        <v>358</v>
      </c>
      <c r="E83" s="138" t="s">
        <v>359</v>
      </c>
      <c r="F83" s="138" t="s">
        <v>360</v>
      </c>
      <c r="G83" s="138" t="s">
        <v>356</v>
      </c>
      <c r="H83" s="136" t="s">
        <v>1166</v>
      </c>
    </row>
    <row r="84" spans="1:8" ht="11.25">
      <c r="A84" s="136">
        <v>83</v>
      </c>
      <c r="B84" s="138" t="s">
        <v>351</v>
      </c>
      <c r="C84" s="138" t="s">
        <v>357</v>
      </c>
      <c r="D84" s="138" t="s">
        <v>358</v>
      </c>
      <c r="E84" s="138" t="s">
        <v>361</v>
      </c>
      <c r="F84" s="138" t="s">
        <v>362</v>
      </c>
      <c r="G84" s="138" t="s">
        <v>356</v>
      </c>
      <c r="H84" s="136" t="s">
        <v>63</v>
      </c>
    </row>
    <row r="85" spans="1:8" ht="11.25">
      <c r="A85" s="136">
        <v>84</v>
      </c>
      <c r="B85" s="138" t="s">
        <v>351</v>
      </c>
      <c r="C85" s="138" t="s">
        <v>363</v>
      </c>
      <c r="D85" s="138" t="s">
        <v>364</v>
      </c>
      <c r="E85" s="138" t="s">
        <v>365</v>
      </c>
      <c r="F85" s="138" t="s">
        <v>366</v>
      </c>
      <c r="G85" s="138" t="s">
        <v>356</v>
      </c>
      <c r="H85" s="136" t="s">
        <v>63</v>
      </c>
    </row>
    <row r="86" spans="1:8" ht="11.25">
      <c r="A86" s="136">
        <v>85</v>
      </c>
      <c r="B86" s="138" t="s">
        <v>351</v>
      </c>
      <c r="C86" s="138" t="s">
        <v>367</v>
      </c>
      <c r="D86" s="138" t="s">
        <v>368</v>
      </c>
      <c r="E86" s="138" t="s">
        <v>369</v>
      </c>
      <c r="F86" s="138" t="s">
        <v>370</v>
      </c>
      <c r="G86" s="138" t="s">
        <v>356</v>
      </c>
      <c r="H86" s="136" t="s">
        <v>63</v>
      </c>
    </row>
    <row r="87" spans="1:8" ht="11.25">
      <c r="A87" s="136">
        <v>86</v>
      </c>
      <c r="B87" s="138" t="s">
        <v>351</v>
      </c>
      <c r="C87" s="138" t="s">
        <v>367</v>
      </c>
      <c r="D87" s="138" t="s">
        <v>368</v>
      </c>
      <c r="E87" s="138" t="s">
        <v>371</v>
      </c>
      <c r="F87" s="138" t="s">
        <v>372</v>
      </c>
      <c r="G87" s="138" t="s">
        <v>356</v>
      </c>
      <c r="H87" s="136" t="s">
        <v>63</v>
      </c>
    </row>
    <row r="88" spans="1:8" ht="11.25">
      <c r="A88" s="136">
        <v>87</v>
      </c>
      <c r="B88" s="138" t="s">
        <v>351</v>
      </c>
      <c r="C88" s="138" t="s">
        <v>373</v>
      </c>
      <c r="D88" s="138" t="s">
        <v>374</v>
      </c>
      <c r="E88" s="138" t="s">
        <v>375</v>
      </c>
      <c r="F88" s="138" t="s">
        <v>376</v>
      </c>
      <c r="G88" s="138" t="s">
        <v>356</v>
      </c>
      <c r="H88" s="136" t="s">
        <v>63</v>
      </c>
    </row>
    <row r="89" spans="1:8" ht="11.25">
      <c r="A89" s="136">
        <v>88</v>
      </c>
      <c r="B89" s="138" t="s">
        <v>351</v>
      </c>
      <c r="C89" s="138" t="s">
        <v>373</v>
      </c>
      <c r="D89" s="138" t="s">
        <v>374</v>
      </c>
      <c r="E89" s="138" t="s">
        <v>377</v>
      </c>
      <c r="F89" s="138" t="s">
        <v>378</v>
      </c>
      <c r="G89" s="138" t="s">
        <v>356</v>
      </c>
      <c r="H89" s="136" t="s">
        <v>63</v>
      </c>
    </row>
    <row r="90" spans="1:8" ht="11.25">
      <c r="A90" s="136">
        <v>89</v>
      </c>
      <c r="B90" s="138" t="s">
        <v>351</v>
      </c>
      <c r="C90" s="138" t="s">
        <v>379</v>
      </c>
      <c r="D90" s="138" t="s">
        <v>380</v>
      </c>
      <c r="E90" s="138" t="s">
        <v>381</v>
      </c>
      <c r="F90" s="138" t="s">
        <v>382</v>
      </c>
      <c r="G90" s="138" t="s">
        <v>356</v>
      </c>
      <c r="H90" s="136" t="s">
        <v>63</v>
      </c>
    </row>
    <row r="91" spans="1:8" ht="11.25">
      <c r="A91" s="136">
        <v>90</v>
      </c>
      <c r="B91" s="138" t="s">
        <v>383</v>
      </c>
      <c r="C91" s="138" t="s">
        <v>384</v>
      </c>
      <c r="D91" s="138" t="s">
        <v>385</v>
      </c>
      <c r="E91" s="138" t="s">
        <v>386</v>
      </c>
      <c r="F91" s="138" t="s">
        <v>387</v>
      </c>
      <c r="G91" s="138" t="s">
        <v>388</v>
      </c>
      <c r="H91" s="136" t="s">
        <v>64</v>
      </c>
    </row>
    <row r="92" spans="1:8" ht="11.25">
      <c r="A92" s="136">
        <v>91</v>
      </c>
      <c r="B92" s="138" t="s">
        <v>383</v>
      </c>
      <c r="C92" s="138" t="s">
        <v>389</v>
      </c>
      <c r="D92" s="138" t="s">
        <v>390</v>
      </c>
      <c r="E92" s="138" t="s">
        <v>391</v>
      </c>
      <c r="F92" s="138" t="s">
        <v>392</v>
      </c>
      <c r="G92" s="138" t="s">
        <v>388</v>
      </c>
      <c r="H92" s="136" t="s">
        <v>63</v>
      </c>
    </row>
    <row r="93" spans="1:8" ht="11.25">
      <c r="A93" s="136">
        <v>92</v>
      </c>
      <c r="B93" s="138" t="s">
        <v>383</v>
      </c>
      <c r="C93" s="138" t="s">
        <v>393</v>
      </c>
      <c r="D93" s="138" t="s">
        <v>394</v>
      </c>
      <c r="E93" s="138" t="s">
        <v>395</v>
      </c>
      <c r="F93" s="138" t="s">
        <v>396</v>
      </c>
      <c r="G93" s="138" t="s">
        <v>388</v>
      </c>
      <c r="H93" s="136" t="s">
        <v>63</v>
      </c>
    </row>
    <row r="94" spans="1:8" ht="11.25">
      <c r="A94" s="136">
        <v>93</v>
      </c>
      <c r="B94" s="138" t="s">
        <v>383</v>
      </c>
      <c r="C94" s="138" t="s">
        <v>393</v>
      </c>
      <c r="D94" s="138" t="s">
        <v>394</v>
      </c>
      <c r="E94" s="138" t="s">
        <v>397</v>
      </c>
      <c r="F94" s="138" t="s">
        <v>398</v>
      </c>
      <c r="G94" s="138" t="s">
        <v>388</v>
      </c>
      <c r="H94" s="136" t="s">
        <v>63</v>
      </c>
    </row>
    <row r="95" spans="1:8" ht="11.25">
      <c r="A95" s="136">
        <v>94</v>
      </c>
      <c r="B95" s="138" t="s">
        <v>399</v>
      </c>
      <c r="C95" s="138" t="s">
        <v>400</v>
      </c>
      <c r="D95" s="138" t="s">
        <v>401</v>
      </c>
      <c r="E95" s="138" t="s">
        <v>402</v>
      </c>
      <c r="F95" s="138" t="s">
        <v>403</v>
      </c>
      <c r="G95" s="138" t="s">
        <v>404</v>
      </c>
      <c r="H95" s="136" t="s">
        <v>1166</v>
      </c>
    </row>
    <row r="96" spans="1:8" ht="11.25">
      <c r="A96" s="136">
        <v>95</v>
      </c>
      <c r="B96" s="138" t="s">
        <v>399</v>
      </c>
      <c r="C96" s="138" t="s">
        <v>400</v>
      </c>
      <c r="D96" s="138" t="s">
        <v>401</v>
      </c>
      <c r="E96" s="138" t="s">
        <v>402</v>
      </c>
      <c r="F96" s="138" t="s">
        <v>403</v>
      </c>
      <c r="G96" s="138" t="s">
        <v>404</v>
      </c>
      <c r="H96" s="136" t="s">
        <v>64</v>
      </c>
    </row>
    <row r="97" spans="1:8" ht="11.25">
      <c r="A97" s="136">
        <v>96</v>
      </c>
      <c r="B97" s="138" t="s">
        <v>399</v>
      </c>
      <c r="C97" s="138" t="s">
        <v>405</v>
      </c>
      <c r="D97" s="138" t="s">
        <v>406</v>
      </c>
      <c r="E97" s="138" t="s">
        <v>407</v>
      </c>
      <c r="F97" s="138" t="s">
        <v>408</v>
      </c>
      <c r="G97" s="138" t="s">
        <v>339</v>
      </c>
      <c r="H97" s="136" t="s">
        <v>1166</v>
      </c>
    </row>
    <row r="98" spans="1:8" ht="11.25">
      <c r="A98" s="136">
        <v>97</v>
      </c>
      <c r="B98" s="138" t="s">
        <v>399</v>
      </c>
      <c r="C98" s="138" t="s">
        <v>409</v>
      </c>
      <c r="D98" s="138" t="s">
        <v>410</v>
      </c>
      <c r="E98" s="138" t="s">
        <v>411</v>
      </c>
      <c r="F98" s="138" t="s">
        <v>412</v>
      </c>
      <c r="G98" s="138" t="s">
        <v>339</v>
      </c>
      <c r="H98" s="136" t="s">
        <v>63</v>
      </c>
    </row>
    <row r="99" spans="1:8" ht="11.25">
      <c r="A99" s="136">
        <v>98</v>
      </c>
      <c r="B99" s="138" t="s">
        <v>399</v>
      </c>
      <c r="C99" s="138" t="s">
        <v>413</v>
      </c>
      <c r="D99" s="138" t="s">
        <v>414</v>
      </c>
      <c r="E99" s="138" t="s">
        <v>415</v>
      </c>
      <c r="F99" s="138" t="s">
        <v>416</v>
      </c>
      <c r="G99" s="138" t="s">
        <v>339</v>
      </c>
      <c r="H99" s="136" t="s">
        <v>1166</v>
      </c>
    </row>
    <row r="100" spans="1:8" ht="11.25">
      <c r="A100" s="136">
        <v>99</v>
      </c>
      <c r="B100" s="138" t="s">
        <v>417</v>
      </c>
      <c r="C100" s="138" t="s">
        <v>418</v>
      </c>
      <c r="D100" s="138" t="s">
        <v>419</v>
      </c>
      <c r="E100" s="138" t="s">
        <v>420</v>
      </c>
      <c r="F100" s="138" t="s">
        <v>421</v>
      </c>
      <c r="G100" s="138" t="s">
        <v>422</v>
      </c>
      <c r="H100" s="136" t="s">
        <v>63</v>
      </c>
    </row>
    <row r="101" spans="1:8" ht="11.25">
      <c r="A101" s="136">
        <v>100</v>
      </c>
      <c r="B101" s="138" t="s">
        <v>417</v>
      </c>
      <c r="C101" s="138" t="s">
        <v>423</v>
      </c>
      <c r="D101" s="138" t="s">
        <v>424</v>
      </c>
      <c r="E101" s="138" t="s">
        <v>425</v>
      </c>
      <c r="F101" s="138" t="s">
        <v>426</v>
      </c>
      <c r="G101" s="138" t="s">
        <v>422</v>
      </c>
      <c r="H101" s="136" t="s">
        <v>63</v>
      </c>
    </row>
    <row r="102" spans="1:8" ht="11.25">
      <c r="A102" s="136">
        <v>101</v>
      </c>
      <c r="B102" s="138" t="s">
        <v>417</v>
      </c>
      <c r="C102" s="138" t="s">
        <v>427</v>
      </c>
      <c r="D102" s="138" t="s">
        <v>428</v>
      </c>
      <c r="E102" s="138" t="s">
        <v>429</v>
      </c>
      <c r="F102" s="138" t="s">
        <v>430</v>
      </c>
      <c r="G102" s="138" t="s">
        <v>422</v>
      </c>
      <c r="H102" s="136" t="s">
        <v>63</v>
      </c>
    </row>
    <row r="103" spans="1:8" ht="11.25">
      <c r="A103" s="136">
        <v>102</v>
      </c>
      <c r="B103" s="138" t="s">
        <v>417</v>
      </c>
      <c r="C103" s="138" t="s">
        <v>431</v>
      </c>
      <c r="D103" s="138" t="s">
        <v>432</v>
      </c>
      <c r="E103" s="138" t="s">
        <v>433</v>
      </c>
      <c r="F103" s="138" t="s">
        <v>434</v>
      </c>
      <c r="G103" s="138" t="s">
        <v>422</v>
      </c>
      <c r="H103" s="136" t="s">
        <v>63</v>
      </c>
    </row>
    <row r="104" spans="1:8" ht="11.25">
      <c r="A104" s="136">
        <v>103</v>
      </c>
      <c r="B104" s="138" t="s">
        <v>417</v>
      </c>
      <c r="C104" s="138" t="s">
        <v>435</v>
      </c>
      <c r="D104" s="138" t="s">
        <v>436</v>
      </c>
      <c r="E104" s="138" t="s">
        <v>437</v>
      </c>
      <c r="F104" s="138" t="s">
        <v>438</v>
      </c>
      <c r="G104" s="138" t="s">
        <v>422</v>
      </c>
      <c r="H104" s="136" t="s">
        <v>63</v>
      </c>
    </row>
    <row r="105" spans="1:8" ht="11.25">
      <c r="A105" s="136">
        <v>104</v>
      </c>
      <c r="B105" s="138" t="s">
        <v>417</v>
      </c>
      <c r="C105" s="138" t="s">
        <v>439</v>
      </c>
      <c r="D105" s="138" t="s">
        <v>440</v>
      </c>
      <c r="E105" s="138" t="s">
        <v>441</v>
      </c>
      <c r="F105" s="138" t="s">
        <v>442</v>
      </c>
      <c r="G105" s="138" t="s">
        <v>422</v>
      </c>
      <c r="H105" s="136" t="s">
        <v>63</v>
      </c>
    </row>
    <row r="106" spans="1:8" ht="11.25">
      <c r="A106" s="136">
        <v>105</v>
      </c>
      <c r="B106" s="138" t="s">
        <v>417</v>
      </c>
      <c r="C106" s="138" t="s">
        <v>443</v>
      </c>
      <c r="D106" s="138" t="s">
        <v>444</v>
      </c>
      <c r="E106" s="138" t="s">
        <v>445</v>
      </c>
      <c r="F106" s="138" t="s">
        <v>446</v>
      </c>
      <c r="G106" s="138" t="s">
        <v>422</v>
      </c>
      <c r="H106" s="136" t="s">
        <v>1165</v>
      </c>
    </row>
    <row r="107" spans="1:8" ht="11.25">
      <c r="A107" s="136">
        <v>106</v>
      </c>
      <c r="B107" s="138" t="s">
        <v>417</v>
      </c>
      <c r="C107" s="138" t="s">
        <v>447</v>
      </c>
      <c r="D107" s="138" t="s">
        <v>448</v>
      </c>
      <c r="E107" s="138" t="s">
        <v>119</v>
      </c>
      <c r="F107" s="138" t="s">
        <v>449</v>
      </c>
      <c r="G107" s="138" t="s">
        <v>422</v>
      </c>
      <c r="H107" s="136" t="s">
        <v>63</v>
      </c>
    </row>
    <row r="108" spans="1:8" ht="11.25">
      <c r="A108" s="136">
        <v>107</v>
      </c>
      <c r="B108" s="138" t="s">
        <v>417</v>
      </c>
      <c r="C108" s="138" t="s">
        <v>450</v>
      </c>
      <c r="D108" s="138" t="s">
        <v>451</v>
      </c>
      <c r="E108" s="138" t="s">
        <v>348</v>
      </c>
      <c r="F108" s="138" t="s">
        <v>452</v>
      </c>
      <c r="G108" s="138" t="s">
        <v>422</v>
      </c>
      <c r="H108" s="136" t="s">
        <v>63</v>
      </c>
    </row>
    <row r="109" spans="1:8" ht="11.25">
      <c r="A109" s="136">
        <v>108</v>
      </c>
      <c r="B109" s="138" t="s">
        <v>453</v>
      </c>
      <c r="C109" s="138" t="s">
        <v>454</v>
      </c>
      <c r="D109" s="138" t="s">
        <v>455</v>
      </c>
      <c r="E109" s="138" t="s">
        <v>170</v>
      </c>
      <c r="F109" s="138" t="s">
        <v>456</v>
      </c>
      <c r="G109" s="138" t="s">
        <v>457</v>
      </c>
      <c r="H109" s="136" t="s">
        <v>64</v>
      </c>
    </row>
    <row r="110" spans="1:8" ht="11.25">
      <c r="A110" s="136">
        <v>109</v>
      </c>
      <c r="B110" s="138" t="s">
        <v>453</v>
      </c>
      <c r="C110" s="138" t="s">
        <v>458</v>
      </c>
      <c r="D110" s="138" t="s">
        <v>459</v>
      </c>
      <c r="E110" s="138" t="s">
        <v>460</v>
      </c>
      <c r="F110" s="138" t="s">
        <v>461</v>
      </c>
      <c r="G110" s="138" t="s">
        <v>457</v>
      </c>
      <c r="H110" s="136" t="s">
        <v>63</v>
      </c>
    </row>
    <row r="111" spans="1:8" ht="11.25">
      <c r="A111" s="136">
        <v>110</v>
      </c>
      <c r="B111" s="138" t="s">
        <v>453</v>
      </c>
      <c r="C111" s="138" t="s">
        <v>462</v>
      </c>
      <c r="D111" s="138" t="s">
        <v>463</v>
      </c>
      <c r="E111" s="138" t="s">
        <v>348</v>
      </c>
      <c r="F111" s="138" t="s">
        <v>464</v>
      </c>
      <c r="G111" s="138" t="s">
        <v>457</v>
      </c>
      <c r="H111" s="136" t="s">
        <v>63</v>
      </c>
    </row>
    <row r="112" spans="1:8" ht="11.25">
      <c r="A112" s="136">
        <v>111</v>
      </c>
      <c r="B112" s="138" t="s">
        <v>453</v>
      </c>
      <c r="C112" s="138" t="s">
        <v>465</v>
      </c>
      <c r="D112" s="138" t="s">
        <v>466</v>
      </c>
      <c r="E112" s="138" t="s">
        <v>467</v>
      </c>
      <c r="F112" s="138" t="s">
        <v>468</v>
      </c>
      <c r="G112" s="138" t="s">
        <v>457</v>
      </c>
      <c r="H112" s="136" t="s">
        <v>63</v>
      </c>
    </row>
    <row r="113" spans="1:8" ht="11.25">
      <c r="A113" s="136">
        <v>112</v>
      </c>
      <c r="B113" s="138" t="s">
        <v>453</v>
      </c>
      <c r="C113" s="138" t="s">
        <v>469</v>
      </c>
      <c r="D113" s="138" t="s">
        <v>470</v>
      </c>
      <c r="E113" s="138" t="s">
        <v>471</v>
      </c>
      <c r="F113" s="138" t="s">
        <v>472</v>
      </c>
      <c r="G113" s="138" t="s">
        <v>457</v>
      </c>
      <c r="H113" s="136" t="s">
        <v>63</v>
      </c>
    </row>
    <row r="114" spans="1:8" ht="11.25">
      <c r="A114" s="136">
        <v>113</v>
      </c>
      <c r="B114" s="138" t="s">
        <v>453</v>
      </c>
      <c r="C114" s="138" t="s">
        <v>473</v>
      </c>
      <c r="D114" s="138" t="s">
        <v>474</v>
      </c>
      <c r="E114" s="138" t="s">
        <v>475</v>
      </c>
      <c r="F114" s="138" t="s">
        <v>476</v>
      </c>
      <c r="G114" s="138" t="s">
        <v>457</v>
      </c>
      <c r="H114" s="136" t="s">
        <v>63</v>
      </c>
    </row>
    <row r="115" spans="1:8" ht="11.25">
      <c r="A115" s="136">
        <v>114</v>
      </c>
      <c r="B115" s="138" t="s">
        <v>453</v>
      </c>
      <c r="C115" s="138" t="s">
        <v>477</v>
      </c>
      <c r="D115" s="138" t="s">
        <v>478</v>
      </c>
      <c r="E115" s="138" t="s">
        <v>479</v>
      </c>
      <c r="F115" s="138" t="s">
        <v>480</v>
      </c>
      <c r="G115" s="138" t="s">
        <v>457</v>
      </c>
      <c r="H115" s="136" t="s">
        <v>63</v>
      </c>
    </row>
    <row r="116" spans="1:8" ht="11.25">
      <c r="A116" s="136">
        <v>115</v>
      </c>
      <c r="B116" s="138" t="s">
        <v>453</v>
      </c>
      <c r="C116" s="138" t="s">
        <v>481</v>
      </c>
      <c r="D116" s="138" t="s">
        <v>482</v>
      </c>
      <c r="E116" s="138" t="s">
        <v>483</v>
      </c>
      <c r="F116" s="138" t="s">
        <v>484</v>
      </c>
      <c r="G116" s="138" t="s">
        <v>457</v>
      </c>
      <c r="H116" s="136" t="s">
        <v>63</v>
      </c>
    </row>
    <row r="117" spans="1:8" ht="11.25">
      <c r="A117" s="136">
        <v>116</v>
      </c>
      <c r="B117" s="138" t="s">
        <v>453</v>
      </c>
      <c r="C117" s="138" t="s">
        <v>485</v>
      </c>
      <c r="D117" s="138" t="s">
        <v>486</v>
      </c>
      <c r="E117" s="138" t="s">
        <v>348</v>
      </c>
      <c r="F117" s="138" t="s">
        <v>487</v>
      </c>
      <c r="G117" s="138" t="s">
        <v>457</v>
      </c>
      <c r="H117" s="136" t="s">
        <v>63</v>
      </c>
    </row>
    <row r="118" spans="1:8" ht="11.25">
      <c r="A118" s="136">
        <v>117</v>
      </c>
      <c r="B118" s="138" t="s">
        <v>453</v>
      </c>
      <c r="C118" s="138" t="s">
        <v>488</v>
      </c>
      <c r="D118" s="138" t="s">
        <v>489</v>
      </c>
      <c r="E118" s="138" t="s">
        <v>490</v>
      </c>
      <c r="F118" s="138" t="s">
        <v>491</v>
      </c>
      <c r="G118" s="138" t="s">
        <v>457</v>
      </c>
      <c r="H118" s="136" t="s">
        <v>63</v>
      </c>
    </row>
    <row r="119" spans="1:8" ht="11.25">
      <c r="A119" s="136">
        <v>118</v>
      </c>
      <c r="B119" s="138" t="s">
        <v>492</v>
      </c>
      <c r="C119" s="138" t="s">
        <v>493</v>
      </c>
      <c r="D119" s="138" t="s">
        <v>494</v>
      </c>
      <c r="E119" s="138" t="s">
        <v>495</v>
      </c>
      <c r="F119" s="138" t="s">
        <v>496</v>
      </c>
      <c r="G119" s="138" t="s">
        <v>497</v>
      </c>
      <c r="H119" s="136" t="s">
        <v>63</v>
      </c>
    </row>
    <row r="120" spans="1:8" ht="11.25">
      <c r="A120" s="136">
        <v>119</v>
      </c>
      <c r="B120" s="138" t="s">
        <v>498</v>
      </c>
      <c r="C120" s="138" t="s">
        <v>499</v>
      </c>
      <c r="D120" s="138" t="s">
        <v>500</v>
      </c>
      <c r="E120" s="138" t="s">
        <v>420</v>
      </c>
      <c r="F120" s="138" t="s">
        <v>501</v>
      </c>
      <c r="G120" s="138" t="s">
        <v>502</v>
      </c>
      <c r="H120" s="136" t="s">
        <v>63</v>
      </c>
    </row>
    <row r="121" spans="1:8" ht="11.25">
      <c r="A121" s="136">
        <v>120</v>
      </c>
      <c r="B121" s="138" t="s">
        <v>498</v>
      </c>
      <c r="C121" s="138" t="s">
        <v>503</v>
      </c>
      <c r="D121" s="138" t="s">
        <v>504</v>
      </c>
      <c r="E121" s="138" t="s">
        <v>505</v>
      </c>
      <c r="F121" s="138" t="s">
        <v>506</v>
      </c>
      <c r="G121" s="138" t="s">
        <v>502</v>
      </c>
      <c r="H121" s="136" t="s">
        <v>63</v>
      </c>
    </row>
    <row r="122" spans="1:8" ht="11.25">
      <c r="A122" s="136">
        <v>121</v>
      </c>
      <c r="B122" s="138" t="s">
        <v>498</v>
      </c>
      <c r="C122" s="138" t="s">
        <v>507</v>
      </c>
      <c r="D122" s="138" t="s">
        <v>508</v>
      </c>
      <c r="E122" s="138" t="s">
        <v>509</v>
      </c>
      <c r="F122" s="138" t="s">
        <v>510</v>
      </c>
      <c r="G122" s="138" t="s">
        <v>502</v>
      </c>
      <c r="H122" s="136" t="s">
        <v>1166</v>
      </c>
    </row>
    <row r="123" spans="1:8" ht="11.25">
      <c r="A123" s="136">
        <v>122</v>
      </c>
      <c r="B123" s="138" t="s">
        <v>498</v>
      </c>
      <c r="C123" s="138" t="s">
        <v>507</v>
      </c>
      <c r="D123" s="138" t="s">
        <v>508</v>
      </c>
      <c r="E123" s="138" t="s">
        <v>509</v>
      </c>
      <c r="F123" s="138" t="s">
        <v>510</v>
      </c>
      <c r="G123" s="138" t="s">
        <v>502</v>
      </c>
      <c r="H123" s="136" t="s">
        <v>63</v>
      </c>
    </row>
    <row r="124" spans="1:8" ht="11.25">
      <c r="A124" s="136">
        <v>123</v>
      </c>
      <c r="B124" s="138" t="s">
        <v>498</v>
      </c>
      <c r="C124" s="138" t="s">
        <v>511</v>
      </c>
      <c r="D124" s="138" t="s">
        <v>512</v>
      </c>
      <c r="E124" s="138" t="s">
        <v>513</v>
      </c>
      <c r="F124" s="138" t="s">
        <v>514</v>
      </c>
      <c r="G124" s="138" t="s">
        <v>502</v>
      </c>
      <c r="H124" s="136" t="s">
        <v>1166</v>
      </c>
    </row>
    <row r="125" spans="1:8" ht="11.25">
      <c r="A125" s="136">
        <v>124</v>
      </c>
      <c r="B125" s="138" t="s">
        <v>498</v>
      </c>
      <c r="C125" s="138" t="s">
        <v>511</v>
      </c>
      <c r="D125" s="138" t="s">
        <v>512</v>
      </c>
      <c r="E125" s="138" t="s">
        <v>513</v>
      </c>
      <c r="F125" s="138" t="s">
        <v>514</v>
      </c>
      <c r="G125" s="138" t="s">
        <v>502</v>
      </c>
      <c r="H125" s="136" t="s">
        <v>63</v>
      </c>
    </row>
    <row r="126" spans="1:8" ht="11.25">
      <c r="A126" s="136">
        <v>125</v>
      </c>
      <c r="B126" s="138" t="s">
        <v>498</v>
      </c>
      <c r="C126" s="138" t="s">
        <v>515</v>
      </c>
      <c r="D126" s="138" t="s">
        <v>516</v>
      </c>
      <c r="E126" s="138" t="s">
        <v>517</v>
      </c>
      <c r="F126" s="138" t="s">
        <v>518</v>
      </c>
      <c r="G126" s="138" t="s">
        <v>502</v>
      </c>
      <c r="H126" s="136" t="s">
        <v>63</v>
      </c>
    </row>
    <row r="127" spans="1:8" ht="11.25">
      <c r="A127" s="136">
        <v>126</v>
      </c>
      <c r="B127" s="138" t="s">
        <v>498</v>
      </c>
      <c r="C127" s="138" t="s">
        <v>515</v>
      </c>
      <c r="D127" s="138" t="s">
        <v>516</v>
      </c>
      <c r="E127" s="138" t="s">
        <v>517</v>
      </c>
      <c r="F127" s="138" t="s">
        <v>518</v>
      </c>
      <c r="G127" s="138" t="s">
        <v>502</v>
      </c>
      <c r="H127" s="136" t="s">
        <v>1165</v>
      </c>
    </row>
    <row r="128" spans="1:8" ht="11.25">
      <c r="A128" s="136">
        <v>127</v>
      </c>
      <c r="B128" s="138" t="s">
        <v>498</v>
      </c>
      <c r="C128" s="138" t="s">
        <v>519</v>
      </c>
      <c r="D128" s="138" t="s">
        <v>520</v>
      </c>
      <c r="E128" s="138" t="s">
        <v>119</v>
      </c>
      <c r="F128" s="138" t="s">
        <v>521</v>
      </c>
      <c r="G128" s="138" t="s">
        <v>502</v>
      </c>
      <c r="H128" s="136" t="s">
        <v>63</v>
      </c>
    </row>
    <row r="129" spans="1:8" ht="11.25">
      <c r="A129" s="136">
        <v>128</v>
      </c>
      <c r="B129" s="138" t="s">
        <v>498</v>
      </c>
      <c r="C129" s="138" t="s">
        <v>522</v>
      </c>
      <c r="D129" s="138" t="s">
        <v>523</v>
      </c>
      <c r="E129" s="138" t="s">
        <v>524</v>
      </c>
      <c r="F129" s="138" t="s">
        <v>525</v>
      </c>
      <c r="G129" s="138" t="s">
        <v>502</v>
      </c>
      <c r="H129" s="136" t="s">
        <v>63</v>
      </c>
    </row>
    <row r="130" spans="1:8" ht="11.25">
      <c r="A130" s="136">
        <v>129</v>
      </c>
      <c r="B130" s="138" t="s">
        <v>526</v>
      </c>
      <c r="C130" s="138" t="s">
        <v>527</v>
      </c>
      <c r="D130" s="138" t="s">
        <v>528</v>
      </c>
      <c r="E130" s="138" t="s">
        <v>529</v>
      </c>
      <c r="F130" s="138" t="s">
        <v>530</v>
      </c>
      <c r="G130" s="138" t="s">
        <v>531</v>
      </c>
      <c r="H130" s="136" t="s">
        <v>64</v>
      </c>
    </row>
    <row r="131" spans="1:8" ht="11.25">
      <c r="A131" s="136">
        <v>130</v>
      </c>
      <c r="B131" s="138" t="s">
        <v>532</v>
      </c>
      <c r="C131" s="138" t="s">
        <v>533</v>
      </c>
      <c r="D131" s="138" t="s">
        <v>534</v>
      </c>
      <c r="E131" s="138" t="s">
        <v>535</v>
      </c>
      <c r="F131" s="138" t="s">
        <v>536</v>
      </c>
      <c r="G131" s="138" t="s">
        <v>537</v>
      </c>
      <c r="H131" s="136" t="s">
        <v>63</v>
      </c>
    </row>
    <row r="132" spans="1:8" ht="11.25">
      <c r="A132" s="136">
        <v>131</v>
      </c>
      <c r="B132" s="138" t="s">
        <v>532</v>
      </c>
      <c r="C132" s="138" t="s">
        <v>538</v>
      </c>
      <c r="D132" s="138" t="s">
        <v>539</v>
      </c>
      <c r="E132" s="138" t="s">
        <v>540</v>
      </c>
      <c r="F132" s="138" t="s">
        <v>541</v>
      </c>
      <c r="G132" s="138" t="s">
        <v>537</v>
      </c>
      <c r="H132" s="136" t="s">
        <v>64</v>
      </c>
    </row>
    <row r="133" spans="1:8" ht="11.25">
      <c r="A133" s="136">
        <v>132</v>
      </c>
      <c r="B133" s="138" t="s">
        <v>532</v>
      </c>
      <c r="C133" s="138" t="s">
        <v>542</v>
      </c>
      <c r="D133" s="138" t="s">
        <v>543</v>
      </c>
      <c r="E133" s="138" t="s">
        <v>544</v>
      </c>
      <c r="F133" s="138" t="s">
        <v>545</v>
      </c>
      <c r="G133" s="138" t="s">
        <v>537</v>
      </c>
      <c r="H133" s="136" t="s">
        <v>63</v>
      </c>
    </row>
    <row r="134" spans="1:8" ht="11.25">
      <c r="A134" s="136">
        <v>133</v>
      </c>
      <c r="B134" s="138" t="s">
        <v>532</v>
      </c>
      <c r="C134" s="138" t="s">
        <v>546</v>
      </c>
      <c r="D134" s="138" t="s">
        <v>547</v>
      </c>
      <c r="E134" s="138" t="s">
        <v>548</v>
      </c>
      <c r="F134" s="138" t="s">
        <v>549</v>
      </c>
      <c r="G134" s="138" t="s">
        <v>537</v>
      </c>
      <c r="H134" s="136" t="s">
        <v>64</v>
      </c>
    </row>
    <row r="135" spans="1:8" ht="11.25">
      <c r="A135" s="136">
        <v>134</v>
      </c>
      <c r="B135" s="138" t="s">
        <v>532</v>
      </c>
      <c r="C135" s="138" t="s">
        <v>550</v>
      </c>
      <c r="D135" s="138" t="s">
        <v>551</v>
      </c>
      <c r="E135" s="138" t="s">
        <v>552</v>
      </c>
      <c r="F135" s="138" t="s">
        <v>553</v>
      </c>
      <c r="G135" s="138" t="s">
        <v>537</v>
      </c>
      <c r="H135" s="136" t="s">
        <v>63</v>
      </c>
    </row>
    <row r="136" spans="1:8" ht="11.25">
      <c r="A136" s="136">
        <v>135</v>
      </c>
      <c r="B136" s="138" t="s">
        <v>554</v>
      </c>
      <c r="C136" s="138" t="s">
        <v>555</v>
      </c>
      <c r="D136" s="138" t="s">
        <v>556</v>
      </c>
      <c r="E136" s="138" t="s">
        <v>557</v>
      </c>
      <c r="F136" s="138" t="s">
        <v>558</v>
      </c>
      <c r="G136" s="138" t="s">
        <v>559</v>
      </c>
      <c r="H136" s="136" t="s">
        <v>1166</v>
      </c>
    </row>
    <row r="137" spans="1:8" ht="11.25">
      <c r="A137" s="136">
        <v>136</v>
      </c>
      <c r="B137" s="138" t="s">
        <v>560</v>
      </c>
      <c r="C137" s="138" t="s">
        <v>561</v>
      </c>
      <c r="D137" s="138" t="s">
        <v>562</v>
      </c>
      <c r="E137" s="138" t="s">
        <v>563</v>
      </c>
      <c r="F137" s="138" t="s">
        <v>564</v>
      </c>
      <c r="G137" s="138" t="s">
        <v>565</v>
      </c>
      <c r="H137" s="136" t="s">
        <v>1166</v>
      </c>
    </row>
    <row r="138" spans="1:8" ht="11.25">
      <c r="A138" s="136">
        <v>137</v>
      </c>
      <c r="B138" s="138" t="s">
        <v>566</v>
      </c>
      <c r="C138" s="138" t="s">
        <v>567</v>
      </c>
      <c r="D138" s="138" t="s">
        <v>568</v>
      </c>
      <c r="E138" s="138" t="s">
        <v>569</v>
      </c>
      <c r="F138" s="138" t="s">
        <v>570</v>
      </c>
      <c r="G138" s="138" t="s">
        <v>571</v>
      </c>
      <c r="H138" s="136" t="s">
        <v>63</v>
      </c>
    </row>
    <row r="139" spans="1:8" ht="11.25">
      <c r="A139" s="136">
        <v>138</v>
      </c>
      <c r="B139" s="138" t="s">
        <v>566</v>
      </c>
      <c r="C139" s="138" t="s">
        <v>572</v>
      </c>
      <c r="D139" s="138" t="s">
        <v>573</v>
      </c>
      <c r="E139" s="138" t="s">
        <v>574</v>
      </c>
      <c r="F139" s="138" t="s">
        <v>575</v>
      </c>
      <c r="G139" s="138" t="s">
        <v>571</v>
      </c>
      <c r="H139" s="136" t="s">
        <v>63</v>
      </c>
    </row>
    <row r="140" spans="1:8" ht="11.25">
      <c r="A140" s="136">
        <v>139</v>
      </c>
      <c r="B140" s="138" t="s">
        <v>566</v>
      </c>
      <c r="C140" s="138" t="s">
        <v>576</v>
      </c>
      <c r="D140" s="138" t="s">
        <v>577</v>
      </c>
      <c r="E140" s="138" t="s">
        <v>578</v>
      </c>
      <c r="F140" s="138" t="s">
        <v>579</v>
      </c>
      <c r="G140" s="138" t="s">
        <v>571</v>
      </c>
      <c r="H140" s="136" t="s">
        <v>63</v>
      </c>
    </row>
    <row r="141" spans="1:8" ht="11.25">
      <c r="A141" s="136">
        <v>140</v>
      </c>
      <c r="B141" s="136" t="s">
        <v>566</v>
      </c>
      <c r="C141" s="136" t="s">
        <v>580</v>
      </c>
      <c r="D141" s="136" t="s">
        <v>581</v>
      </c>
      <c r="E141" s="136" t="s">
        <v>582</v>
      </c>
      <c r="F141" s="136" t="s">
        <v>583</v>
      </c>
      <c r="G141" s="136" t="s">
        <v>571</v>
      </c>
      <c r="H141" s="136" t="s">
        <v>63</v>
      </c>
    </row>
    <row r="142" spans="1:8" ht="11.25">
      <c r="A142" s="136">
        <v>141</v>
      </c>
      <c r="B142" s="136" t="s">
        <v>566</v>
      </c>
      <c r="C142" s="136" t="s">
        <v>584</v>
      </c>
      <c r="D142" s="136" t="s">
        <v>585</v>
      </c>
      <c r="E142" s="136" t="s">
        <v>420</v>
      </c>
      <c r="F142" s="136" t="s">
        <v>586</v>
      </c>
      <c r="G142" s="136" t="s">
        <v>571</v>
      </c>
      <c r="H142" s="136" t="s">
        <v>63</v>
      </c>
    </row>
    <row r="143" spans="1:8" ht="11.25">
      <c r="A143" s="136">
        <v>142</v>
      </c>
      <c r="B143" s="136" t="s">
        <v>566</v>
      </c>
      <c r="C143" s="136" t="s">
        <v>587</v>
      </c>
      <c r="D143" s="136" t="s">
        <v>588</v>
      </c>
      <c r="E143" s="136" t="s">
        <v>589</v>
      </c>
      <c r="F143" s="136" t="s">
        <v>590</v>
      </c>
      <c r="G143" s="136" t="s">
        <v>571</v>
      </c>
      <c r="H143" s="136" t="s">
        <v>63</v>
      </c>
    </row>
    <row r="144" spans="1:8" ht="11.25">
      <c r="A144" s="136">
        <v>143</v>
      </c>
      <c r="E144" s="136" t="s">
        <v>591</v>
      </c>
      <c r="F144" s="136" t="s">
        <v>592</v>
      </c>
      <c r="G144" s="136" t="s">
        <v>215</v>
      </c>
      <c r="H144" s="136" t="s">
        <v>1165</v>
      </c>
    </row>
    <row r="145" spans="1:8" ht="11.25">
      <c r="A145" s="136">
        <v>144</v>
      </c>
      <c r="E145" s="136" t="s">
        <v>593</v>
      </c>
      <c r="F145" s="136" t="s">
        <v>594</v>
      </c>
      <c r="G145" s="136" t="s">
        <v>237</v>
      </c>
      <c r="H145" s="136" t="s">
        <v>1166</v>
      </c>
    </row>
    <row r="146" spans="1:8" ht="11.25">
      <c r="A146" s="136">
        <v>145</v>
      </c>
      <c r="E146" s="136" t="s">
        <v>595</v>
      </c>
      <c r="F146" s="136" t="s">
        <v>596</v>
      </c>
      <c r="G146" s="136" t="s">
        <v>537</v>
      </c>
      <c r="H146" s="136" t="s">
        <v>1166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312" customWidth="1"/>
  </cols>
  <sheetData>
    <row r="1" spans="2:8" ht="11.25">
      <c r="B1" s="312" t="s">
        <v>1109</v>
      </c>
      <c r="C1" s="312" t="s">
        <v>1111</v>
      </c>
      <c r="D1" s="312" t="s">
        <v>1112</v>
      </c>
      <c r="E1" s="312" t="s">
        <v>1113</v>
      </c>
      <c r="F1" s="312" t="s">
        <v>1114</v>
      </c>
      <c r="G1" s="312" t="s">
        <v>1115</v>
      </c>
      <c r="H1" s="312" t="s">
        <v>1116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1:E336"/>
  <sheetViews>
    <sheetView zoomScalePageLayoutView="0" workbookViewId="0" topLeftCell="A1">
      <selection activeCell="A2" sqref="A2:E74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1111</v>
      </c>
      <c r="B1" s="45" t="s">
        <v>1109</v>
      </c>
      <c r="C1" s="45" t="s">
        <v>1110</v>
      </c>
    </row>
    <row r="2" spans="1:5" ht="11.25">
      <c r="A2" s="138" t="s">
        <v>89</v>
      </c>
      <c r="B2" s="45" t="s">
        <v>89</v>
      </c>
      <c r="C2" s="45" t="s">
        <v>612</v>
      </c>
      <c r="D2" s="45" t="s">
        <v>89</v>
      </c>
      <c r="E2" s="45" t="s">
        <v>1078</v>
      </c>
    </row>
    <row r="3" spans="1:5" ht="11.25">
      <c r="A3" s="138" t="s">
        <v>89</v>
      </c>
      <c r="B3" s="45" t="s">
        <v>90</v>
      </c>
      <c r="C3" s="45" t="s">
        <v>91</v>
      </c>
      <c r="D3" s="45" t="s">
        <v>99</v>
      </c>
      <c r="E3" s="45" t="s">
        <v>1079</v>
      </c>
    </row>
    <row r="4" spans="1:5" ht="11.25">
      <c r="A4" s="138" t="s">
        <v>89</v>
      </c>
      <c r="B4" s="45" t="s">
        <v>95</v>
      </c>
      <c r="C4" s="45" t="s">
        <v>96</v>
      </c>
      <c r="D4" s="45" t="s">
        <v>105</v>
      </c>
      <c r="E4" s="45" t="s">
        <v>1080</v>
      </c>
    </row>
    <row r="5" spans="1:5" ht="11.25">
      <c r="A5" s="138" t="s">
        <v>89</v>
      </c>
      <c r="B5" s="45" t="s">
        <v>613</v>
      </c>
      <c r="C5" s="45" t="s">
        <v>614</v>
      </c>
      <c r="D5" s="45" t="s">
        <v>111</v>
      </c>
      <c r="E5" s="45" t="s">
        <v>1081</v>
      </c>
    </row>
    <row r="6" spans="1:5" ht="11.25">
      <c r="A6" s="138" t="s">
        <v>89</v>
      </c>
      <c r="B6" s="45" t="s">
        <v>615</v>
      </c>
      <c r="C6" s="45" t="s">
        <v>616</v>
      </c>
      <c r="D6" s="45" t="s">
        <v>121</v>
      </c>
      <c r="E6" s="45" t="s">
        <v>1082</v>
      </c>
    </row>
    <row r="7" spans="1:5" ht="11.25">
      <c r="A7" s="138" t="s">
        <v>89</v>
      </c>
      <c r="B7" s="45" t="s">
        <v>617</v>
      </c>
      <c r="C7" s="45" t="s">
        <v>618</v>
      </c>
      <c r="D7" s="45" t="s">
        <v>127</v>
      </c>
      <c r="E7" s="45" t="s">
        <v>1083</v>
      </c>
    </row>
    <row r="8" spans="1:5" ht="11.25">
      <c r="A8" s="138" t="s">
        <v>89</v>
      </c>
      <c r="B8" s="45" t="s">
        <v>619</v>
      </c>
      <c r="C8" s="45" t="s">
        <v>620</v>
      </c>
      <c r="D8" s="45" t="s">
        <v>724</v>
      </c>
      <c r="E8" s="45" t="s">
        <v>1084</v>
      </c>
    </row>
    <row r="9" spans="1:5" ht="11.25">
      <c r="A9" s="138" t="s">
        <v>89</v>
      </c>
      <c r="B9" s="45" t="s">
        <v>621</v>
      </c>
      <c r="C9" s="45" t="s">
        <v>622</v>
      </c>
      <c r="D9" s="45" t="s">
        <v>149</v>
      </c>
      <c r="E9" s="45" t="s">
        <v>1085</v>
      </c>
    </row>
    <row r="10" spans="1:5" ht="11.25">
      <c r="A10" s="138" t="s">
        <v>89</v>
      </c>
      <c r="B10" s="45" t="s">
        <v>623</v>
      </c>
      <c r="C10" s="45" t="s">
        <v>624</v>
      </c>
      <c r="D10" s="45" t="s">
        <v>277</v>
      </c>
      <c r="E10" s="45" t="s">
        <v>1086</v>
      </c>
    </row>
    <row r="11" spans="1:5" ht="11.25">
      <c r="A11" s="138" t="s">
        <v>99</v>
      </c>
      <c r="B11" s="45" t="s">
        <v>99</v>
      </c>
      <c r="C11" s="45" t="s">
        <v>625</v>
      </c>
      <c r="D11" s="45" t="s">
        <v>287</v>
      </c>
      <c r="E11" s="45" t="s">
        <v>1087</v>
      </c>
    </row>
    <row r="12" spans="1:5" ht="11.25">
      <c r="A12" s="138" t="s">
        <v>99</v>
      </c>
      <c r="B12" s="45" t="s">
        <v>626</v>
      </c>
      <c r="C12" s="45" t="s">
        <v>627</v>
      </c>
      <c r="D12" s="45" t="s">
        <v>293</v>
      </c>
      <c r="E12" s="45" t="s">
        <v>1088</v>
      </c>
    </row>
    <row r="13" spans="1:5" ht="11.25">
      <c r="A13" s="138" t="s">
        <v>99</v>
      </c>
      <c r="B13" s="45" t="s">
        <v>628</v>
      </c>
      <c r="C13" s="45" t="s">
        <v>629</v>
      </c>
      <c r="D13" s="45" t="s">
        <v>797</v>
      </c>
      <c r="E13" s="45" t="s">
        <v>1089</v>
      </c>
    </row>
    <row r="14" spans="1:5" ht="11.25">
      <c r="A14" s="138" t="s">
        <v>99</v>
      </c>
      <c r="B14" s="45" t="s">
        <v>630</v>
      </c>
      <c r="C14" s="45" t="s">
        <v>631</v>
      </c>
      <c r="D14" s="45" t="s">
        <v>314</v>
      </c>
      <c r="E14" s="45" t="s">
        <v>1090</v>
      </c>
    </row>
    <row r="15" spans="1:5" ht="11.25">
      <c r="A15" s="138" t="s">
        <v>99</v>
      </c>
      <c r="B15" s="45" t="s">
        <v>632</v>
      </c>
      <c r="C15" s="45" t="s">
        <v>633</v>
      </c>
      <c r="D15" s="45" t="s">
        <v>334</v>
      </c>
      <c r="E15" s="45" t="s">
        <v>1091</v>
      </c>
    </row>
    <row r="16" spans="1:5" ht="11.25">
      <c r="A16" s="138" t="s">
        <v>99</v>
      </c>
      <c r="B16" s="45" t="s">
        <v>634</v>
      </c>
      <c r="C16" s="45" t="s">
        <v>635</v>
      </c>
      <c r="D16" s="45" t="s">
        <v>345</v>
      </c>
      <c r="E16" s="45" t="s">
        <v>1092</v>
      </c>
    </row>
    <row r="17" spans="1:5" ht="11.25">
      <c r="A17" s="138" t="s">
        <v>99</v>
      </c>
      <c r="B17" s="45" t="s">
        <v>636</v>
      </c>
      <c r="C17" s="45" t="s">
        <v>637</v>
      </c>
      <c r="D17" s="45" t="s">
        <v>351</v>
      </c>
      <c r="E17" s="45" t="s">
        <v>1093</v>
      </c>
    </row>
    <row r="18" spans="1:5" ht="11.25">
      <c r="A18" s="138" t="s">
        <v>99</v>
      </c>
      <c r="B18" s="45" t="s">
        <v>638</v>
      </c>
      <c r="C18" s="45" t="s">
        <v>639</v>
      </c>
      <c r="D18" s="45" t="s">
        <v>383</v>
      </c>
      <c r="E18" s="45" t="s">
        <v>1094</v>
      </c>
    </row>
    <row r="19" spans="1:5" ht="11.25">
      <c r="A19" s="138" t="s">
        <v>99</v>
      </c>
      <c r="B19" s="45" t="s">
        <v>640</v>
      </c>
      <c r="C19" s="45" t="s">
        <v>641</v>
      </c>
      <c r="D19" s="45" t="s">
        <v>399</v>
      </c>
      <c r="E19" s="45" t="s">
        <v>1095</v>
      </c>
    </row>
    <row r="20" spans="1:5" ht="11.25">
      <c r="A20" s="138" t="s">
        <v>99</v>
      </c>
      <c r="B20" s="45" t="s">
        <v>100</v>
      </c>
      <c r="C20" s="45" t="s">
        <v>101</v>
      </c>
      <c r="D20" s="45" t="s">
        <v>941</v>
      </c>
      <c r="E20" s="45" t="s">
        <v>1096</v>
      </c>
    </row>
    <row r="21" spans="1:5" ht="11.25">
      <c r="A21" s="138" t="s">
        <v>99</v>
      </c>
      <c r="B21" s="45" t="s">
        <v>642</v>
      </c>
      <c r="C21" s="45" t="s">
        <v>643</v>
      </c>
      <c r="D21" s="45" t="s">
        <v>417</v>
      </c>
      <c r="E21" s="45" t="s">
        <v>1097</v>
      </c>
    </row>
    <row r="22" spans="1:5" ht="11.25">
      <c r="A22" s="138" t="s">
        <v>99</v>
      </c>
      <c r="B22" s="45" t="s">
        <v>644</v>
      </c>
      <c r="C22" s="45" t="s">
        <v>645</v>
      </c>
      <c r="D22" s="45" t="s">
        <v>453</v>
      </c>
      <c r="E22" s="45" t="s">
        <v>1098</v>
      </c>
    </row>
    <row r="23" spans="1:5" ht="11.25">
      <c r="A23" s="138" t="s">
        <v>105</v>
      </c>
      <c r="B23" s="45" t="s">
        <v>647</v>
      </c>
      <c r="C23" s="45" t="s">
        <v>648</v>
      </c>
      <c r="D23" s="45" t="s">
        <v>492</v>
      </c>
      <c r="E23" s="45" t="s">
        <v>1099</v>
      </c>
    </row>
    <row r="24" spans="1:5" ht="11.25">
      <c r="A24" s="138" t="s">
        <v>105</v>
      </c>
      <c r="B24" s="45" t="s">
        <v>105</v>
      </c>
      <c r="C24" s="45" t="s">
        <v>646</v>
      </c>
      <c r="D24" s="45" t="s">
        <v>498</v>
      </c>
      <c r="E24" s="45" t="s">
        <v>1100</v>
      </c>
    </row>
    <row r="25" spans="1:5" ht="11.25">
      <c r="A25" s="138" t="s">
        <v>105</v>
      </c>
      <c r="B25" s="45" t="s">
        <v>649</v>
      </c>
      <c r="C25" s="45" t="s">
        <v>650</v>
      </c>
      <c r="D25" s="45" t="s">
        <v>526</v>
      </c>
      <c r="E25" s="45" t="s">
        <v>1101</v>
      </c>
    </row>
    <row r="26" spans="1:5" ht="11.25">
      <c r="A26" s="138" t="s">
        <v>105</v>
      </c>
      <c r="B26" s="45" t="s">
        <v>651</v>
      </c>
      <c r="C26" s="45" t="s">
        <v>652</v>
      </c>
      <c r="D26" s="45" t="s">
        <v>532</v>
      </c>
      <c r="E26" s="45" t="s">
        <v>1102</v>
      </c>
    </row>
    <row r="27" spans="1:5" ht="11.25">
      <c r="A27" s="138" t="s">
        <v>105</v>
      </c>
      <c r="B27" s="45" t="s">
        <v>653</v>
      </c>
      <c r="C27" s="45" t="s">
        <v>654</v>
      </c>
      <c r="D27" s="45" t="s">
        <v>554</v>
      </c>
      <c r="E27" s="45" t="s">
        <v>1103</v>
      </c>
    </row>
    <row r="28" spans="1:5" ht="11.25">
      <c r="A28" s="138" t="s">
        <v>105</v>
      </c>
      <c r="B28" s="45" t="s">
        <v>655</v>
      </c>
      <c r="C28" s="45" t="s">
        <v>656</v>
      </c>
      <c r="D28" s="45" t="s">
        <v>1032</v>
      </c>
      <c r="E28" s="45" t="s">
        <v>1104</v>
      </c>
    </row>
    <row r="29" spans="1:5" ht="11.25">
      <c r="A29" s="138" t="s">
        <v>105</v>
      </c>
      <c r="B29" s="45" t="s">
        <v>657</v>
      </c>
      <c r="C29" s="45" t="s">
        <v>658</v>
      </c>
      <c r="D29" s="45" t="s">
        <v>560</v>
      </c>
      <c r="E29" s="45" t="s">
        <v>1105</v>
      </c>
    </row>
    <row r="30" spans="1:5" ht="11.25">
      <c r="A30" s="138" t="s">
        <v>105</v>
      </c>
      <c r="B30" s="45" t="s">
        <v>106</v>
      </c>
      <c r="C30" s="45" t="s">
        <v>107</v>
      </c>
      <c r="D30" s="45" t="s">
        <v>566</v>
      </c>
      <c r="E30" s="45" t="s">
        <v>1106</v>
      </c>
    </row>
    <row r="31" spans="1:3" ht="11.25">
      <c r="A31" s="138" t="s">
        <v>105</v>
      </c>
      <c r="B31" s="45" t="s">
        <v>659</v>
      </c>
      <c r="C31" s="45" t="s">
        <v>660</v>
      </c>
    </row>
    <row r="32" spans="1:3" ht="11.25">
      <c r="A32" s="138" t="s">
        <v>105</v>
      </c>
      <c r="B32" s="45" t="s">
        <v>661</v>
      </c>
      <c r="C32" s="45" t="s">
        <v>662</v>
      </c>
    </row>
    <row r="33" spans="1:3" ht="11.25">
      <c r="A33" s="138" t="s">
        <v>105</v>
      </c>
      <c r="B33" s="45" t="s">
        <v>663</v>
      </c>
      <c r="C33" s="45" t="s">
        <v>664</v>
      </c>
    </row>
    <row r="34" spans="1:3" ht="11.25">
      <c r="A34" s="138" t="s">
        <v>105</v>
      </c>
      <c r="B34" s="45" t="s">
        <v>665</v>
      </c>
      <c r="C34" s="45" t="s">
        <v>666</v>
      </c>
    </row>
    <row r="35" spans="1:3" ht="11.25">
      <c r="A35" s="138" t="s">
        <v>111</v>
      </c>
      <c r="B35" s="45" t="s">
        <v>111</v>
      </c>
      <c r="C35" s="45" t="s">
        <v>667</v>
      </c>
    </row>
    <row r="36" spans="1:3" ht="11.25">
      <c r="A36" s="138" t="s">
        <v>111</v>
      </c>
      <c r="B36" s="45" t="s">
        <v>112</v>
      </c>
      <c r="C36" s="45" t="s">
        <v>113</v>
      </c>
    </row>
    <row r="37" spans="1:3" ht="11.25">
      <c r="A37" s="138" t="s">
        <v>111</v>
      </c>
      <c r="B37" s="45" t="s">
        <v>117</v>
      </c>
      <c r="C37" s="45" t="s">
        <v>118</v>
      </c>
    </row>
    <row r="38" spans="1:3" ht="11.25">
      <c r="A38" s="138" t="s">
        <v>111</v>
      </c>
      <c r="B38" s="45" t="s">
        <v>668</v>
      </c>
      <c r="C38" s="45" t="s">
        <v>669</v>
      </c>
    </row>
    <row r="39" spans="1:3" ht="11.25">
      <c r="A39" s="138" t="s">
        <v>111</v>
      </c>
      <c r="B39" s="45" t="s">
        <v>670</v>
      </c>
      <c r="C39" s="45" t="s">
        <v>671</v>
      </c>
    </row>
    <row r="40" spans="1:3" ht="11.25">
      <c r="A40" s="138" t="s">
        <v>111</v>
      </c>
      <c r="B40" s="45" t="s">
        <v>672</v>
      </c>
      <c r="C40" s="45" t="s">
        <v>673</v>
      </c>
    </row>
    <row r="41" spans="1:3" ht="11.25">
      <c r="A41" s="138" t="s">
        <v>111</v>
      </c>
      <c r="B41" s="45" t="s">
        <v>674</v>
      </c>
      <c r="C41" s="45" t="s">
        <v>675</v>
      </c>
    </row>
    <row r="42" spans="1:3" ht="11.25">
      <c r="A42" s="138" t="s">
        <v>111</v>
      </c>
      <c r="B42" s="45" t="s">
        <v>676</v>
      </c>
      <c r="C42" s="45" t="s">
        <v>677</v>
      </c>
    </row>
    <row r="43" spans="1:3" ht="11.25">
      <c r="A43" s="138" t="s">
        <v>111</v>
      </c>
      <c r="B43" s="45" t="s">
        <v>678</v>
      </c>
      <c r="C43" s="45" t="s">
        <v>679</v>
      </c>
    </row>
    <row r="44" spans="1:3" ht="11.25">
      <c r="A44" s="138" t="s">
        <v>121</v>
      </c>
      <c r="B44" s="45" t="s">
        <v>122</v>
      </c>
      <c r="C44" s="45" t="s">
        <v>123</v>
      </c>
    </row>
    <row r="45" spans="1:3" ht="11.25">
      <c r="A45" s="138" t="s">
        <v>121</v>
      </c>
      <c r="B45" s="45" t="s">
        <v>681</v>
      </c>
      <c r="C45" s="45" t="s">
        <v>682</v>
      </c>
    </row>
    <row r="46" spans="1:3" ht="11.25">
      <c r="A46" s="138" t="s">
        <v>121</v>
      </c>
      <c r="B46" s="45" t="s">
        <v>683</v>
      </c>
      <c r="C46" s="45" t="s">
        <v>684</v>
      </c>
    </row>
    <row r="47" spans="1:3" ht="11.25">
      <c r="A47" s="138" t="s">
        <v>121</v>
      </c>
      <c r="B47" s="45" t="s">
        <v>121</v>
      </c>
      <c r="C47" s="45" t="s">
        <v>680</v>
      </c>
    </row>
    <row r="48" spans="1:3" ht="11.25">
      <c r="A48" s="138" t="s">
        <v>121</v>
      </c>
      <c r="B48" s="45" t="s">
        <v>685</v>
      </c>
      <c r="C48" s="45" t="s">
        <v>686</v>
      </c>
    </row>
    <row r="49" spans="1:3" ht="11.25">
      <c r="A49" s="138" t="s">
        <v>121</v>
      </c>
      <c r="B49" s="45" t="s">
        <v>687</v>
      </c>
      <c r="C49" s="45" t="s">
        <v>688</v>
      </c>
    </row>
    <row r="50" spans="1:3" ht="11.25">
      <c r="A50" s="138" t="s">
        <v>121</v>
      </c>
      <c r="B50" s="45" t="s">
        <v>689</v>
      </c>
      <c r="C50" s="45" t="s">
        <v>690</v>
      </c>
    </row>
    <row r="51" spans="1:3" ht="11.25">
      <c r="A51" s="138" t="s">
        <v>121</v>
      </c>
      <c r="B51" s="45" t="s">
        <v>691</v>
      </c>
      <c r="C51" s="45" t="s">
        <v>692</v>
      </c>
    </row>
    <row r="52" spans="1:3" ht="11.25">
      <c r="A52" s="138" t="s">
        <v>121</v>
      </c>
      <c r="B52" s="45" t="s">
        <v>693</v>
      </c>
      <c r="C52" s="45" t="s">
        <v>694</v>
      </c>
    </row>
    <row r="53" spans="1:3" ht="11.25">
      <c r="A53" s="138" t="s">
        <v>121</v>
      </c>
      <c r="B53" s="45" t="s">
        <v>695</v>
      </c>
      <c r="C53" s="45" t="s">
        <v>696</v>
      </c>
    </row>
    <row r="54" spans="1:3" ht="11.25">
      <c r="A54" s="138" t="s">
        <v>121</v>
      </c>
      <c r="B54" s="45" t="s">
        <v>697</v>
      </c>
      <c r="C54" s="45" t="s">
        <v>698</v>
      </c>
    </row>
    <row r="55" spans="1:3" ht="11.25">
      <c r="A55" s="138" t="s">
        <v>121</v>
      </c>
      <c r="B55" s="45" t="s">
        <v>699</v>
      </c>
      <c r="C55" s="45" t="s">
        <v>700</v>
      </c>
    </row>
    <row r="56" spans="1:3" ht="11.25">
      <c r="A56" s="138" t="s">
        <v>121</v>
      </c>
      <c r="B56" s="45" t="s">
        <v>701</v>
      </c>
      <c r="C56" s="45" t="s">
        <v>702</v>
      </c>
    </row>
    <row r="57" spans="1:3" ht="11.25">
      <c r="A57" s="138" t="s">
        <v>121</v>
      </c>
      <c r="B57" s="45" t="s">
        <v>703</v>
      </c>
      <c r="C57" s="45" t="s">
        <v>704</v>
      </c>
    </row>
    <row r="58" spans="1:3" ht="11.25">
      <c r="A58" s="138" t="s">
        <v>121</v>
      </c>
      <c r="B58" s="45" t="s">
        <v>705</v>
      </c>
      <c r="C58" s="45" t="s">
        <v>706</v>
      </c>
    </row>
    <row r="59" spans="1:3" ht="11.25">
      <c r="A59" s="138" t="s">
        <v>127</v>
      </c>
      <c r="B59" s="45" t="s">
        <v>708</v>
      </c>
      <c r="C59" s="45" t="s">
        <v>709</v>
      </c>
    </row>
    <row r="60" spans="1:3" ht="11.25">
      <c r="A60" s="138" t="s">
        <v>127</v>
      </c>
      <c r="B60" s="45" t="s">
        <v>127</v>
      </c>
      <c r="C60" s="45" t="s">
        <v>707</v>
      </c>
    </row>
    <row r="61" spans="1:3" ht="11.25">
      <c r="A61" s="138" t="s">
        <v>127</v>
      </c>
      <c r="B61" s="45" t="s">
        <v>150</v>
      </c>
      <c r="C61" s="45" t="s">
        <v>151</v>
      </c>
    </row>
    <row r="62" spans="1:3" ht="11.25">
      <c r="A62" s="138" t="s">
        <v>127</v>
      </c>
      <c r="B62" s="45" t="s">
        <v>710</v>
      </c>
      <c r="C62" s="45" t="s">
        <v>711</v>
      </c>
    </row>
    <row r="63" spans="1:3" ht="11.25">
      <c r="A63" s="138" t="s">
        <v>127</v>
      </c>
      <c r="B63" s="45" t="s">
        <v>128</v>
      </c>
      <c r="C63" s="45" t="s">
        <v>129</v>
      </c>
    </row>
    <row r="64" spans="1:3" ht="11.25">
      <c r="A64" s="138" t="s">
        <v>127</v>
      </c>
      <c r="B64" s="45" t="s">
        <v>712</v>
      </c>
      <c r="C64" s="45" t="s">
        <v>713</v>
      </c>
    </row>
    <row r="65" spans="1:3" ht="11.25">
      <c r="A65" s="138" t="s">
        <v>127</v>
      </c>
      <c r="B65" s="45" t="s">
        <v>133</v>
      </c>
      <c r="C65" s="45" t="s">
        <v>134</v>
      </c>
    </row>
    <row r="66" spans="1:3" ht="11.25">
      <c r="A66" s="138" t="s">
        <v>127</v>
      </c>
      <c r="B66" s="45" t="s">
        <v>714</v>
      </c>
      <c r="C66" s="45" t="s">
        <v>715</v>
      </c>
    </row>
    <row r="67" spans="1:3" ht="11.25">
      <c r="A67" s="138" t="s">
        <v>127</v>
      </c>
      <c r="B67" s="45" t="s">
        <v>137</v>
      </c>
      <c r="C67" s="45" t="s">
        <v>138</v>
      </c>
    </row>
    <row r="68" spans="1:3" ht="11.25">
      <c r="A68" s="138" t="s">
        <v>127</v>
      </c>
      <c r="B68" s="45" t="s">
        <v>716</v>
      </c>
      <c r="C68" s="45" t="s">
        <v>717</v>
      </c>
    </row>
    <row r="69" spans="1:3" ht="11.25">
      <c r="A69" s="138" t="s">
        <v>127</v>
      </c>
      <c r="B69" s="45" t="s">
        <v>718</v>
      </c>
      <c r="C69" s="45" t="s">
        <v>719</v>
      </c>
    </row>
    <row r="70" spans="1:3" ht="11.25">
      <c r="A70" s="138" t="s">
        <v>127</v>
      </c>
      <c r="B70" s="45" t="s">
        <v>720</v>
      </c>
      <c r="C70" s="45" t="s">
        <v>721</v>
      </c>
    </row>
    <row r="71" spans="1:3" ht="11.25">
      <c r="A71" s="138" t="s">
        <v>127</v>
      </c>
      <c r="B71" s="45" t="s">
        <v>141</v>
      </c>
      <c r="C71" s="45" t="s">
        <v>142</v>
      </c>
    </row>
    <row r="72" spans="1:3" ht="11.25">
      <c r="A72" s="138" t="s">
        <v>127</v>
      </c>
      <c r="B72" s="45" t="s">
        <v>145</v>
      </c>
      <c r="C72" s="45" t="s">
        <v>146</v>
      </c>
    </row>
    <row r="73" spans="1:3" ht="11.25">
      <c r="A73" s="138" t="s">
        <v>127</v>
      </c>
      <c r="B73" s="45" t="s">
        <v>722</v>
      </c>
      <c r="C73" s="45" t="s">
        <v>723</v>
      </c>
    </row>
    <row r="74" spans="1:3" ht="11.25">
      <c r="A74" s="138" t="s">
        <v>724</v>
      </c>
      <c r="B74" s="45" t="s">
        <v>724</v>
      </c>
      <c r="C74" s="45" t="s">
        <v>725</v>
      </c>
    </row>
    <row r="75" spans="1:3" ht="11.25">
      <c r="A75" s="45" t="s">
        <v>724</v>
      </c>
      <c r="B75" s="45" t="s">
        <v>726</v>
      </c>
      <c r="C75" s="45" t="s">
        <v>727</v>
      </c>
    </row>
    <row r="76" spans="1:3" ht="11.25">
      <c r="A76" s="45" t="s">
        <v>149</v>
      </c>
      <c r="B76" s="45" t="s">
        <v>149</v>
      </c>
      <c r="C76" s="45" t="s">
        <v>728</v>
      </c>
    </row>
    <row r="77" spans="1:3" ht="11.25">
      <c r="A77" s="45" t="s">
        <v>149</v>
      </c>
      <c r="B77" s="45" t="s">
        <v>156</v>
      </c>
      <c r="C77" s="45" t="s">
        <v>157</v>
      </c>
    </row>
    <row r="78" spans="1:3" ht="11.25">
      <c r="A78" s="45" t="s">
        <v>149</v>
      </c>
      <c r="B78" s="45" t="s">
        <v>165</v>
      </c>
      <c r="C78" s="45" t="s">
        <v>166</v>
      </c>
    </row>
    <row r="79" spans="1:3" ht="11.25">
      <c r="A79" s="45" t="s">
        <v>149</v>
      </c>
      <c r="B79" s="45" t="s">
        <v>175</v>
      </c>
      <c r="C79" s="45" t="s">
        <v>176</v>
      </c>
    </row>
    <row r="80" spans="1:3" ht="11.25">
      <c r="A80" s="45" t="s">
        <v>149</v>
      </c>
      <c r="B80" s="45" t="s">
        <v>196</v>
      </c>
      <c r="C80" s="45" t="s">
        <v>197</v>
      </c>
    </row>
    <row r="81" spans="1:3" ht="11.25">
      <c r="A81" s="45" t="s">
        <v>149</v>
      </c>
      <c r="B81" s="45" t="s">
        <v>226</v>
      </c>
      <c r="C81" s="45" t="s">
        <v>227</v>
      </c>
    </row>
    <row r="82" spans="1:3" ht="11.25">
      <c r="A82" s="45" t="s">
        <v>149</v>
      </c>
      <c r="B82" s="45" t="s">
        <v>233</v>
      </c>
      <c r="C82" s="45" t="s">
        <v>234</v>
      </c>
    </row>
    <row r="83" spans="1:3" ht="11.25">
      <c r="A83" s="45" t="s">
        <v>149</v>
      </c>
      <c r="B83" s="45" t="s">
        <v>239</v>
      </c>
      <c r="C83" s="45" t="s">
        <v>240</v>
      </c>
    </row>
    <row r="84" spans="1:3" ht="11.25">
      <c r="A84" s="45" t="s">
        <v>149</v>
      </c>
      <c r="B84" s="45" t="s">
        <v>250</v>
      </c>
      <c r="C84" s="45" t="s">
        <v>251</v>
      </c>
    </row>
    <row r="85" spans="1:3" ht="11.25">
      <c r="A85" s="45" t="s">
        <v>277</v>
      </c>
      <c r="B85" s="45" t="s">
        <v>681</v>
      </c>
      <c r="C85" s="45" t="s">
        <v>730</v>
      </c>
    </row>
    <row r="86" spans="1:3" ht="11.25">
      <c r="A86" s="45" t="s">
        <v>277</v>
      </c>
      <c r="B86" s="45" t="s">
        <v>731</v>
      </c>
      <c r="C86" s="45" t="s">
        <v>732</v>
      </c>
    </row>
    <row r="87" spans="1:3" ht="11.25">
      <c r="A87" s="45" t="s">
        <v>277</v>
      </c>
      <c r="B87" s="45" t="s">
        <v>277</v>
      </c>
      <c r="C87" s="45" t="s">
        <v>729</v>
      </c>
    </row>
    <row r="88" spans="1:3" ht="11.25">
      <c r="A88" s="45" t="s">
        <v>277</v>
      </c>
      <c r="B88" s="45" t="s">
        <v>733</v>
      </c>
      <c r="C88" s="45" t="s">
        <v>734</v>
      </c>
    </row>
    <row r="89" spans="1:3" ht="11.25">
      <c r="A89" s="45" t="s">
        <v>277</v>
      </c>
      <c r="B89" s="45" t="s">
        <v>278</v>
      </c>
      <c r="C89" s="45" t="s">
        <v>279</v>
      </c>
    </row>
    <row r="90" spans="1:3" ht="11.25">
      <c r="A90" s="45" t="s">
        <v>277</v>
      </c>
      <c r="B90" s="45" t="s">
        <v>735</v>
      </c>
      <c r="C90" s="45" t="s">
        <v>736</v>
      </c>
    </row>
    <row r="91" spans="1:3" ht="11.25">
      <c r="A91" s="45" t="s">
        <v>277</v>
      </c>
      <c r="B91" s="45" t="s">
        <v>737</v>
      </c>
      <c r="C91" s="45" t="s">
        <v>738</v>
      </c>
    </row>
    <row r="92" spans="1:3" ht="11.25">
      <c r="A92" s="45" t="s">
        <v>277</v>
      </c>
      <c r="B92" s="45" t="s">
        <v>739</v>
      </c>
      <c r="C92" s="45" t="s">
        <v>740</v>
      </c>
    </row>
    <row r="93" spans="1:3" ht="11.25">
      <c r="A93" s="45" t="s">
        <v>277</v>
      </c>
      <c r="B93" s="45" t="s">
        <v>745</v>
      </c>
      <c r="C93" s="45" t="s">
        <v>746</v>
      </c>
    </row>
    <row r="94" spans="1:3" ht="11.25">
      <c r="A94" s="45" t="s">
        <v>277</v>
      </c>
      <c r="B94" s="45" t="s">
        <v>747</v>
      </c>
      <c r="C94" s="45" t="s">
        <v>748</v>
      </c>
    </row>
    <row r="95" spans="1:3" ht="11.25">
      <c r="A95" s="45" t="s">
        <v>277</v>
      </c>
      <c r="B95" s="45" t="s">
        <v>749</v>
      </c>
      <c r="C95" s="45" t="s">
        <v>750</v>
      </c>
    </row>
    <row r="96" spans="1:3" ht="11.25">
      <c r="A96" s="45" t="s">
        <v>277</v>
      </c>
      <c r="B96" s="45" t="s">
        <v>751</v>
      </c>
      <c r="C96" s="45" t="s">
        <v>752</v>
      </c>
    </row>
    <row r="97" spans="1:3" ht="11.25">
      <c r="A97" s="45" t="s">
        <v>277</v>
      </c>
      <c r="B97" s="45" t="s">
        <v>753</v>
      </c>
      <c r="C97" s="45" t="s">
        <v>754</v>
      </c>
    </row>
    <row r="98" spans="1:3" ht="11.25">
      <c r="A98" s="45" t="s">
        <v>277</v>
      </c>
      <c r="B98" s="45" t="s">
        <v>283</v>
      </c>
      <c r="C98" s="45" t="s">
        <v>284</v>
      </c>
    </row>
    <row r="99" spans="1:3" ht="11.25">
      <c r="A99" s="45" t="s">
        <v>277</v>
      </c>
      <c r="B99" s="45" t="s">
        <v>755</v>
      </c>
      <c r="C99" s="45" t="s">
        <v>756</v>
      </c>
    </row>
    <row r="100" spans="1:3" ht="11.25">
      <c r="A100" s="45" t="s">
        <v>287</v>
      </c>
      <c r="B100" s="45" t="s">
        <v>287</v>
      </c>
      <c r="C100" s="45" t="s">
        <v>757</v>
      </c>
    </row>
    <row r="101" spans="1:3" ht="11.25">
      <c r="A101" s="45" t="s">
        <v>287</v>
      </c>
      <c r="B101" s="45" t="s">
        <v>288</v>
      </c>
      <c r="C101" s="45" t="s">
        <v>289</v>
      </c>
    </row>
    <row r="102" spans="1:3" ht="11.25">
      <c r="A102" s="45" t="s">
        <v>287</v>
      </c>
      <c r="B102" s="45" t="s">
        <v>758</v>
      </c>
      <c r="C102" s="45" t="s">
        <v>759</v>
      </c>
    </row>
    <row r="103" spans="1:3" ht="11.25">
      <c r="A103" s="45" t="s">
        <v>287</v>
      </c>
      <c r="B103" s="45" t="s">
        <v>760</v>
      </c>
      <c r="C103" s="45" t="s">
        <v>761</v>
      </c>
    </row>
    <row r="104" spans="1:3" ht="11.25">
      <c r="A104" s="45" t="s">
        <v>287</v>
      </c>
      <c r="B104" s="45" t="s">
        <v>762</v>
      </c>
      <c r="C104" s="45" t="s">
        <v>763</v>
      </c>
    </row>
    <row r="105" spans="1:3" ht="11.25">
      <c r="A105" s="45" t="s">
        <v>287</v>
      </c>
      <c r="B105" s="45" t="s">
        <v>764</v>
      </c>
      <c r="C105" s="45" t="s">
        <v>765</v>
      </c>
    </row>
    <row r="106" spans="1:3" ht="11.25">
      <c r="A106" s="45" t="s">
        <v>287</v>
      </c>
      <c r="B106" s="45" t="s">
        <v>766</v>
      </c>
      <c r="C106" s="45" t="s">
        <v>767</v>
      </c>
    </row>
    <row r="107" spans="1:3" ht="11.25">
      <c r="A107" s="45" t="s">
        <v>287</v>
      </c>
      <c r="B107" s="45" t="s">
        <v>768</v>
      </c>
      <c r="C107" s="45" t="s">
        <v>769</v>
      </c>
    </row>
    <row r="108" spans="1:3" ht="11.25">
      <c r="A108" s="45" t="s">
        <v>287</v>
      </c>
      <c r="B108" s="45" t="s">
        <v>770</v>
      </c>
      <c r="C108" s="45" t="s">
        <v>771</v>
      </c>
    </row>
    <row r="109" spans="1:3" ht="11.25">
      <c r="A109" s="45" t="s">
        <v>293</v>
      </c>
      <c r="B109" s="45" t="s">
        <v>294</v>
      </c>
      <c r="C109" s="45" t="s">
        <v>295</v>
      </c>
    </row>
    <row r="110" spans="1:3" ht="11.25">
      <c r="A110" s="45" t="s">
        <v>293</v>
      </c>
      <c r="B110" s="45" t="s">
        <v>293</v>
      </c>
      <c r="C110" s="45" t="s">
        <v>772</v>
      </c>
    </row>
    <row r="111" spans="1:3" ht="11.25">
      <c r="A111" s="45" t="s">
        <v>293</v>
      </c>
      <c r="B111" s="45" t="s">
        <v>773</v>
      </c>
      <c r="C111" s="45" t="s">
        <v>774</v>
      </c>
    </row>
    <row r="112" spans="1:3" ht="11.25">
      <c r="A112" s="45" t="s">
        <v>293</v>
      </c>
      <c r="B112" s="45" t="s">
        <v>775</v>
      </c>
      <c r="C112" s="45" t="s">
        <v>776</v>
      </c>
    </row>
    <row r="113" spans="1:3" ht="11.25">
      <c r="A113" s="45" t="s">
        <v>293</v>
      </c>
      <c r="B113" s="45" t="s">
        <v>777</v>
      </c>
      <c r="C113" s="45" t="s">
        <v>778</v>
      </c>
    </row>
    <row r="114" spans="1:3" ht="11.25">
      <c r="A114" s="45" t="s">
        <v>293</v>
      </c>
      <c r="B114" s="45" t="s">
        <v>779</v>
      </c>
      <c r="C114" s="45" t="s">
        <v>780</v>
      </c>
    </row>
    <row r="115" spans="1:3" ht="11.25">
      <c r="A115" s="45" t="s">
        <v>293</v>
      </c>
      <c r="B115" s="45" t="s">
        <v>781</v>
      </c>
      <c r="C115" s="45" t="s">
        <v>782</v>
      </c>
    </row>
    <row r="116" spans="1:3" ht="11.25">
      <c r="A116" s="45" t="s">
        <v>293</v>
      </c>
      <c r="B116" s="45" t="s">
        <v>303</v>
      </c>
      <c r="C116" s="45" t="s">
        <v>304</v>
      </c>
    </row>
    <row r="117" spans="1:3" ht="11.25">
      <c r="A117" s="45" t="s">
        <v>293</v>
      </c>
      <c r="B117" s="45" t="s">
        <v>308</v>
      </c>
      <c r="C117" s="45" t="s">
        <v>309</v>
      </c>
    </row>
    <row r="118" spans="1:3" ht="11.25">
      <c r="A118" s="45" t="s">
        <v>293</v>
      </c>
      <c r="B118" s="45" t="s">
        <v>783</v>
      </c>
      <c r="C118" s="45" t="s">
        <v>784</v>
      </c>
    </row>
    <row r="119" spans="1:3" ht="11.25">
      <c r="A119" s="45" t="s">
        <v>293</v>
      </c>
      <c r="B119" s="45" t="s">
        <v>785</v>
      </c>
      <c r="C119" s="45" t="s">
        <v>786</v>
      </c>
    </row>
    <row r="120" spans="1:3" ht="11.25">
      <c r="A120" s="45" t="s">
        <v>293</v>
      </c>
      <c r="B120" s="45" t="s">
        <v>787</v>
      </c>
      <c r="C120" s="45" t="s">
        <v>788</v>
      </c>
    </row>
    <row r="121" spans="1:3" ht="11.25">
      <c r="A121" s="45" t="s">
        <v>293</v>
      </c>
      <c r="B121" s="45" t="s">
        <v>789</v>
      </c>
      <c r="C121" s="45" t="s">
        <v>790</v>
      </c>
    </row>
    <row r="122" spans="1:3" ht="11.25">
      <c r="A122" s="45" t="s">
        <v>293</v>
      </c>
      <c r="B122" s="45" t="s">
        <v>791</v>
      </c>
      <c r="C122" s="45" t="s">
        <v>792</v>
      </c>
    </row>
    <row r="123" spans="1:3" ht="11.25">
      <c r="A123" s="45" t="s">
        <v>293</v>
      </c>
      <c r="B123" s="45" t="s">
        <v>793</v>
      </c>
      <c r="C123" s="45" t="s">
        <v>794</v>
      </c>
    </row>
    <row r="124" spans="1:3" ht="11.25">
      <c r="A124" s="45" t="s">
        <v>293</v>
      </c>
      <c r="B124" s="45" t="s">
        <v>795</v>
      </c>
      <c r="C124" s="45" t="s">
        <v>796</v>
      </c>
    </row>
    <row r="125" spans="1:3" ht="11.25">
      <c r="A125" s="45" t="s">
        <v>797</v>
      </c>
      <c r="B125" s="45" t="s">
        <v>799</v>
      </c>
      <c r="C125" s="45" t="s">
        <v>800</v>
      </c>
    </row>
    <row r="126" spans="1:3" ht="11.25">
      <c r="A126" s="45" t="s">
        <v>797</v>
      </c>
      <c r="B126" s="45" t="s">
        <v>801</v>
      </c>
      <c r="C126" s="45" t="s">
        <v>802</v>
      </c>
    </row>
    <row r="127" spans="1:3" ht="11.25">
      <c r="A127" s="45" t="s">
        <v>797</v>
      </c>
      <c r="B127" s="45" t="s">
        <v>803</v>
      </c>
      <c r="C127" s="45" t="s">
        <v>804</v>
      </c>
    </row>
    <row r="128" spans="1:3" ht="11.25">
      <c r="A128" s="45" t="s">
        <v>797</v>
      </c>
      <c r="B128" s="45" t="s">
        <v>805</v>
      </c>
      <c r="C128" s="45" t="s">
        <v>806</v>
      </c>
    </row>
    <row r="129" spans="1:3" ht="11.25">
      <c r="A129" s="45" t="s">
        <v>797</v>
      </c>
      <c r="B129" s="45" t="s">
        <v>807</v>
      </c>
      <c r="C129" s="45" t="s">
        <v>808</v>
      </c>
    </row>
    <row r="130" spans="1:3" ht="11.25">
      <c r="A130" s="45" t="s">
        <v>797</v>
      </c>
      <c r="B130" s="45" t="s">
        <v>797</v>
      </c>
      <c r="C130" s="45" t="s">
        <v>798</v>
      </c>
    </row>
    <row r="131" spans="1:3" ht="11.25">
      <c r="A131" s="45" t="s">
        <v>797</v>
      </c>
      <c r="B131" s="45" t="s">
        <v>809</v>
      </c>
      <c r="C131" s="45" t="s">
        <v>810</v>
      </c>
    </row>
    <row r="132" spans="1:3" ht="11.25">
      <c r="A132" s="45" t="s">
        <v>797</v>
      </c>
      <c r="B132" s="45" t="s">
        <v>811</v>
      </c>
      <c r="C132" s="45" t="s">
        <v>812</v>
      </c>
    </row>
    <row r="133" spans="1:3" ht="11.25">
      <c r="A133" s="45" t="s">
        <v>797</v>
      </c>
      <c r="B133" s="45" t="s">
        <v>813</v>
      </c>
      <c r="C133" s="45" t="s">
        <v>814</v>
      </c>
    </row>
    <row r="134" spans="1:3" ht="11.25">
      <c r="A134" s="45" t="s">
        <v>797</v>
      </c>
      <c r="B134" s="45" t="s">
        <v>815</v>
      </c>
      <c r="C134" s="45" t="s">
        <v>816</v>
      </c>
    </row>
    <row r="135" spans="1:3" ht="11.25">
      <c r="A135" s="45" t="s">
        <v>797</v>
      </c>
      <c r="B135" s="45" t="s">
        <v>817</v>
      </c>
      <c r="C135" s="45" t="s">
        <v>818</v>
      </c>
    </row>
    <row r="136" spans="1:3" ht="11.25">
      <c r="A136" s="45" t="s">
        <v>797</v>
      </c>
      <c r="B136" s="45" t="s">
        <v>819</v>
      </c>
      <c r="C136" s="45" t="s">
        <v>820</v>
      </c>
    </row>
    <row r="137" spans="1:3" ht="11.25">
      <c r="A137" s="45" t="s">
        <v>797</v>
      </c>
      <c r="B137" s="45" t="s">
        <v>821</v>
      </c>
      <c r="C137" s="45" t="s">
        <v>822</v>
      </c>
    </row>
    <row r="138" spans="1:3" ht="11.25">
      <c r="A138" s="45" t="s">
        <v>797</v>
      </c>
      <c r="B138" s="45" t="s">
        <v>823</v>
      </c>
      <c r="C138" s="45" t="s">
        <v>824</v>
      </c>
    </row>
    <row r="139" spans="1:3" ht="11.25">
      <c r="A139" s="45" t="s">
        <v>797</v>
      </c>
      <c r="B139" s="45" t="s">
        <v>825</v>
      </c>
      <c r="C139" s="45" t="s">
        <v>826</v>
      </c>
    </row>
    <row r="140" spans="1:3" ht="11.25">
      <c r="A140" s="45" t="s">
        <v>797</v>
      </c>
      <c r="B140" s="45" t="s">
        <v>827</v>
      </c>
      <c r="C140" s="45" t="s">
        <v>828</v>
      </c>
    </row>
    <row r="141" spans="1:3" ht="11.25">
      <c r="A141" s="45" t="s">
        <v>797</v>
      </c>
      <c r="B141" s="45" t="s">
        <v>829</v>
      </c>
      <c r="C141" s="45" t="s">
        <v>830</v>
      </c>
    </row>
    <row r="142" spans="1:3" ht="11.25">
      <c r="A142" s="45" t="s">
        <v>314</v>
      </c>
      <c r="B142" s="45" t="s">
        <v>832</v>
      </c>
      <c r="C142" s="45" t="s">
        <v>833</v>
      </c>
    </row>
    <row r="143" spans="1:3" ht="11.25">
      <c r="A143" s="45" t="s">
        <v>314</v>
      </c>
      <c r="B143" s="45" t="s">
        <v>315</v>
      </c>
      <c r="C143" s="45" t="s">
        <v>316</v>
      </c>
    </row>
    <row r="144" spans="1:3" ht="11.25">
      <c r="A144" s="45" t="s">
        <v>314</v>
      </c>
      <c r="B144" s="45" t="s">
        <v>320</v>
      </c>
      <c r="C144" s="45" t="s">
        <v>321</v>
      </c>
    </row>
    <row r="145" spans="1:3" ht="11.25">
      <c r="A145" s="45" t="s">
        <v>314</v>
      </c>
      <c r="B145" s="45" t="s">
        <v>314</v>
      </c>
      <c r="C145" s="45" t="s">
        <v>831</v>
      </c>
    </row>
    <row r="146" spans="1:3" ht="11.25">
      <c r="A146" s="45" t="s">
        <v>314</v>
      </c>
      <c r="B146" s="45" t="s">
        <v>834</v>
      </c>
      <c r="C146" s="45" t="s">
        <v>835</v>
      </c>
    </row>
    <row r="147" spans="1:3" ht="11.25">
      <c r="A147" s="45" t="s">
        <v>314</v>
      </c>
      <c r="B147" s="45" t="s">
        <v>324</v>
      </c>
      <c r="C147" s="45" t="s">
        <v>325</v>
      </c>
    </row>
    <row r="148" spans="1:3" ht="11.25">
      <c r="A148" s="45" t="s">
        <v>314</v>
      </c>
      <c r="B148" s="45" t="s">
        <v>133</v>
      </c>
      <c r="C148" s="45" t="s">
        <v>328</v>
      </c>
    </row>
    <row r="149" spans="1:3" ht="11.25">
      <c r="A149" s="45" t="s">
        <v>314</v>
      </c>
      <c r="B149" s="45" t="s">
        <v>331</v>
      </c>
      <c r="C149" s="45" t="s">
        <v>332</v>
      </c>
    </row>
    <row r="150" spans="1:3" ht="11.25">
      <c r="A150" s="45" t="s">
        <v>314</v>
      </c>
      <c r="B150" s="45" t="s">
        <v>836</v>
      </c>
      <c r="C150" s="45" t="s">
        <v>837</v>
      </c>
    </row>
    <row r="151" spans="1:3" ht="11.25">
      <c r="A151" s="45" t="s">
        <v>314</v>
      </c>
      <c r="B151" s="45" t="s">
        <v>838</v>
      </c>
      <c r="C151" s="45" t="s">
        <v>839</v>
      </c>
    </row>
    <row r="152" spans="1:3" ht="11.25">
      <c r="A152" s="45" t="s">
        <v>314</v>
      </c>
      <c r="B152" s="45" t="s">
        <v>840</v>
      </c>
      <c r="C152" s="45" t="s">
        <v>841</v>
      </c>
    </row>
    <row r="153" spans="1:3" ht="11.25">
      <c r="A153" s="45" t="s">
        <v>334</v>
      </c>
      <c r="B153" s="45" t="s">
        <v>843</v>
      </c>
      <c r="C153" s="45" t="s">
        <v>844</v>
      </c>
    </row>
    <row r="154" spans="1:3" ht="11.25">
      <c r="A154" s="45" t="s">
        <v>334</v>
      </c>
      <c r="B154" s="45" t="s">
        <v>845</v>
      </c>
      <c r="C154" s="45" t="s">
        <v>846</v>
      </c>
    </row>
    <row r="155" spans="1:3" ht="11.25">
      <c r="A155" s="45" t="s">
        <v>334</v>
      </c>
      <c r="B155" s="45" t="s">
        <v>847</v>
      </c>
      <c r="C155" s="45" t="s">
        <v>848</v>
      </c>
    </row>
    <row r="156" spans="1:3" ht="11.25">
      <c r="A156" s="45" t="s">
        <v>334</v>
      </c>
      <c r="B156" s="45" t="s">
        <v>849</v>
      </c>
      <c r="C156" s="45" t="s">
        <v>850</v>
      </c>
    </row>
    <row r="157" spans="1:3" ht="11.25">
      <c r="A157" s="45" t="s">
        <v>334</v>
      </c>
      <c r="B157" s="45" t="s">
        <v>851</v>
      </c>
      <c r="C157" s="45" t="s">
        <v>852</v>
      </c>
    </row>
    <row r="158" spans="1:3" ht="11.25">
      <c r="A158" s="45" t="s">
        <v>334</v>
      </c>
      <c r="B158" s="45" t="s">
        <v>853</v>
      </c>
      <c r="C158" s="45" t="s">
        <v>854</v>
      </c>
    </row>
    <row r="159" spans="1:3" ht="11.25">
      <c r="A159" s="45" t="s">
        <v>334</v>
      </c>
      <c r="B159" s="45" t="s">
        <v>855</v>
      </c>
      <c r="C159" s="45" t="s">
        <v>856</v>
      </c>
    </row>
    <row r="160" spans="1:3" ht="11.25">
      <c r="A160" s="45" t="s">
        <v>334</v>
      </c>
      <c r="B160" s="45" t="s">
        <v>335</v>
      </c>
      <c r="C160" s="45" t="s">
        <v>336</v>
      </c>
    </row>
    <row r="161" spans="1:3" ht="11.25">
      <c r="A161" s="45" t="s">
        <v>334</v>
      </c>
      <c r="B161" s="45" t="s">
        <v>334</v>
      </c>
      <c r="C161" s="45" t="s">
        <v>842</v>
      </c>
    </row>
    <row r="162" spans="1:3" ht="11.25">
      <c r="A162" s="45" t="s">
        <v>334</v>
      </c>
      <c r="B162" s="45" t="s">
        <v>857</v>
      </c>
      <c r="C162" s="45" t="s">
        <v>858</v>
      </c>
    </row>
    <row r="163" spans="1:3" ht="11.25">
      <c r="A163" s="45" t="s">
        <v>334</v>
      </c>
      <c r="B163" s="45" t="s">
        <v>859</v>
      </c>
      <c r="C163" s="45" t="s">
        <v>860</v>
      </c>
    </row>
    <row r="164" spans="1:3" ht="11.25">
      <c r="A164" s="45" t="s">
        <v>334</v>
      </c>
      <c r="B164" s="45" t="s">
        <v>861</v>
      </c>
      <c r="C164" s="45" t="s">
        <v>862</v>
      </c>
    </row>
    <row r="165" spans="1:3" ht="11.25">
      <c r="A165" s="45" t="s">
        <v>334</v>
      </c>
      <c r="B165" s="45" t="s">
        <v>340</v>
      </c>
      <c r="C165" s="45" t="s">
        <v>341</v>
      </c>
    </row>
    <row r="166" spans="1:3" ht="11.25">
      <c r="A166" s="45" t="s">
        <v>334</v>
      </c>
      <c r="B166" s="45" t="s">
        <v>863</v>
      </c>
      <c r="C166" s="45" t="s">
        <v>864</v>
      </c>
    </row>
    <row r="167" spans="1:3" ht="11.25">
      <c r="A167" s="45" t="s">
        <v>334</v>
      </c>
      <c r="B167" s="45" t="s">
        <v>865</v>
      </c>
      <c r="C167" s="45" t="s">
        <v>866</v>
      </c>
    </row>
    <row r="168" spans="1:3" ht="11.25">
      <c r="A168" s="45" t="s">
        <v>334</v>
      </c>
      <c r="B168" s="45" t="s">
        <v>867</v>
      </c>
      <c r="C168" s="45" t="s">
        <v>868</v>
      </c>
    </row>
    <row r="169" spans="1:3" ht="11.25">
      <c r="A169" s="45" t="s">
        <v>345</v>
      </c>
      <c r="B169" s="45" t="s">
        <v>870</v>
      </c>
      <c r="C169" s="45" t="s">
        <v>871</v>
      </c>
    </row>
    <row r="170" spans="1:3" ht="11.25">
      <c r="A170" s="45" t="s">
        <v>345</v>
      </c>
      <c r="B170" s="45" t="s">
        <v>345</v>
      </c>
      <c r="C170" s="45" t="s">
        <v>869</v>
      </c>
    </row>
    <row r="171" spans="1:3" ht="11.25">
      <c r="A171" s="45" t="s">
        <v>345</v>
      </c>
      <c r="B171" s="45" t="s">
        <v>872</v>
      </c>
      <c r="C171" s="45" t="s">
        <v>873</v>
      </c>
    </row>
    <row r="172" spans="1:3" ht="11.25">
      <c r="A172" s="45" t="s">
        <v>345</v>
      </c>
      <c r="B172" s="45" t="s">
        <v>874</v>
      </c>
      <c r="C172" s="45" t="s">
        <v>875</v>
      </c>
    </row>
    <row r="173" spans="1:3" ht="11.25">
      <c r="A173" s="45" t="s">
        <v>345</v>
      </c>
      <c r="B173" s="45" t="s">
        <v>876</v>
      </c>
      <c r="C173" s="45" t="s">
        <v>877</v>
      </c>
    </row>
    <row r="174" spans="1:3" ht="11.25">
      <c r="A174" s="45" t="s">
        <v>345</v>
      </c>
      <c r="B174" s="45" t="s">
        <v>346</v>
      </c>
      <c r="C174" s="45" t="s">
        <v>347</v>
      </c>
    </row>
    <row r="175" spans="1:3" ht="11.25">
      <c r="A175" s="45" t="s">
        <v>345</v>
      </c>
      <c r="B175" s="45" t="s">
        <v>878</v>
      </c>
      <c r="C175" s="45" t="s">
        <v>879</v>
      </c>
    </row>
    <row r="176" spans="1:3" ht="11.25">
      <c r="A176" s="45" t="s">
        <v>345</v>
      </c>
      <c r="B176" s="45" t="s">
        <v>880</v>
      </c>
      <c r="C176" s="45" t="s">
        <v>881</v>
      </c>
    </row>
    <row r="177" spans="1:3" ht="11.25">
      <c r="A177" s="45" t="s">
        <v>345</v>
      </c>
      <c r="B177" s="45" t="s">
        <v>882</v>
      </c>
      <c r="C177" s="45" t="s">
        <v>883</v>
      </c>
    </row>
    <row r="178" spans="1:3" ht="11.25">
      <c r="A178" s="45" t="s">
        <v>345</v>
      </c>
      <c r="B178" s="45" t="s">
        <v>884</v>
      </c>
      <c r="C178" s="45" t="s">
        <v>885</v>
      </c>
    </row>
    <row r="179" spans="1:3" ht="11.25">
      <c r="A179" s="45" t="s">
        <v>345</v>
      </c>
      <c r="B179" s="45" t="s">
        <v>886</v>
      </c>
      <c r="C179" s="45" t="s">
        <v>887</v>
      </c>
    </row>
    <row r="180" spans="1:3" ht="11.25">
      <c r="A180" s="45" t="s">
        <v>345</v>
      </c>
      <c r="B180" s="45" t="s">
        <v>888</v>
      </c>
      <c r="C180" s="45" t="s">
        <v>889</v>
      </c>
    </row>
    <row r="181" spans="1:3" ht="11.25">
      <c r="A181" s="45" t="s">
        <v>351</v>
      </c>
      <c r="B181" s="45" t="s">
        <v>891</v>
      </c>
      <c r="C181" s="45" t="s">
        <v>892</v>
      </c>
    </row>
    <row r="182" spans="1:3" ht="11.25">
      <c r="A182" s="45" t="s">
        <v>351</v>
      </c>
      <c r="B182" s="45" t="s">
        <v>352</v>
      </c>
      <c r="C182" s="45" t="s">
        <v>353</v>
      </c>
    </row>
    <row r="183" spans="1:3" ht="11.25">
      <c r="A183" s="45" t="s">
        <v>351</v>
      </c>
      <c r="B183" s="45" t="s">
        <v>893</v>
      </c>
      <c r="C183" s="45" t="s">
        <v>894</v>
      </c>
    </row>
    <row r="184" spans="1:3" ht="11.25">
      <c r="A184" s="45" t="s">
        <v>351</v>
      </c>
      <c r="B184" s="45" t="s">
        <v>351</v>
      </c>
      <c r="C184" s="45" t="s">
        <v>890</v>
      </c>
    </row>
    <row r="185" spans="1:3" ht="11.25">
      <c r="A185" s="45" t="s">
        <v>351</v>
      </c>
      <c r="B185" s="45" t="s">
        <v>357</v>
      </c>
      <c r="C185" s="45" t="s">
        <v>358</v>
      </c>
    </row>
    <row r="186" spans="1:3" ht="11.25">
      <c r="A186" s="45" t="s">
        <v>351</v>
      </c>
      <c r="B186" s="45" t="s">
        <v>895</v>
      </c>
      <c r="C186" s="45" t="s">
        <v>896</v>
      </c>
    </row>
    <row r="187" spans="1:3" ht="11.25">
      <c r="A187" s="45" t="s">
        <v>351</v>
      </c>
      <c r="B187" s="45" t="s">
        <v>897</v>
      </c>
      <c r="C187" s="45" t="s">
        <v>898</v>
      </c>
    </row>
    <row r="188" spans="1:3" ht="11.25">
      <c r="A188" s="45" t="s">
        <v>351</v>
      </c>
      <c r="B188" s="45" t="s">
        <v>363</v>
      </c>
      <c r="C188" s="45" t="s">
        <v>364</v>
      </c>
    </row>
    <row r="189" spans="1:3" ht="11.25">
      <c r="A189" s="45" t="s">
        <v>351</v>
      </c>
      <c r="B189" s="45" t="s">
        <v>899</v>
      </c>
      <c r="C189" s="45" t="s">
        <v>900</v>
      </c>
    </row>
    <row r="190" spans="1:3" ht="11.25">
      <c r="A190" s="45" t="s">
        <v>351</v>
      </c>
      <c r="B190" s="45" t="s">
        <v>367</v>
      </c>
      <c r="C190" s="45" t="s">
        <v>368</v>
      </c>
    </row>
    <row r="191" spans="1:3" ht="11.25">
      <c r="A191" s="45" t="s">
        <v>351</v>
      </c>
      <c r="B191" s="45" t="s">
        <v>901</v>
      </c>
      <c r="C191" s="45" t="s">
        <v>902</v>
      </c>
    </row>
    <row r="192" spans="1:3" ht="11.25">
      <c r="A192" s="45" t="s">
        <v>351</v>
      </c>
      <c r="B192" s="45" t="s">
        <v>373</v>
      </c>
      <c r="C192" s="45" t="s">
        <v>374</v>
      </c>
    </row>
    <row r="193" spans="1:3" ht="11.25">
      <c r="A193" s="45" t="s">
        <v>351</v>
      </c>
      <c r="B193" s="45" t="s">
        <v>379</v>
      </c>
      <c r="C193" s="45" t="s">
        <v>380</v>
      </c>
    </row>
    <row r="194" spans="1:3" ht="11.25">
      <c r="A194" s="45" t="s">
        <v>383</v>
      </c>
      <c r="B194" s="45" t="s">
        <v>384</v>
      </c>
      <c r="C194" s="45" t="s">
        <v>385</v>
      </c>
    </row>
    <row r="195" spans="1:3" ht="11.25">
      <c r="A195" s="45" t="s">
        <v>383</v>
      </c>
      <c r="B195" s="45" t="s">
        <v>389</v>
      </c>
      <c r="C195" s="45" t="s">
        <v>390</v>
      </c>
    </row>
    <row r="196" spans="1:3" ht="11.25">
      <c r="A196" s="45" t="s">
        <v>383</v>
      </c>
      <c r="B196" s="45" t="s">
        <v>904</v>
      </c>
      <c r="C196" s="45" t="s">
        <v>905</v>
      </c>
    </row>
    <row r="197" spans="1:3" ht="11.25">
      <c r="A197" s="45" t="s">
        <v>383</v>
      </c>
      <c r="B197" s="45" t="s">
        <v>906</v>
      </c>
      <c r="C197" s="45" t="s">
        <v>907</v>
      </c>
    </row>
    <row r="198" spans="1:3" ht="11.25">
      <c r="A198" s="45" t="s">
        <v>383</v>
      </c>
      <c r="B198" s="45" t="s">
        <v>383</v>
      </c>
      <c r="C198" s="45" t="s">
        <v>903</v>
      </c>
    </row>
    <row r="199" spans="1:3" ht="11.25">
      <c r="A199" s="45" t="s">
        <v>383</v>
      </c>
      <c r="B199" s="45" t="s">
        <v>393</v>
      </c>
      <c r="C199" s="45" t="s">
        <v>394</v>
      </c>
    </row>
    <row r="200" spans="1:3" ht="11.25">
      <c r="A200" s="45" t="s">
        <v>383</v>
      </c>
      <c r="B200" s="45" t="s">
        <v>908</v>
      </c>
      <c r="C200" s="45" t="s">
        <v>909</v>
      </c>
    </row>
    <row r="201" spans="1:3" ht="11.25">
      <c r="A201" s="45" t="s">
        <v>383</v>
      </c>
      <c r="B201" s="45" t="s">
        <v>910</v>
      </c>
      <c r="C201" s="45" t="s">
        <v>911</v>
      </c>
    </row>
    <row r="202" spans="1:3" ht="11.25">
      <c r="A202" s="45" t="s">
        <v>383</v>
      </c>
      <c r="B202" s="45" t="s">
        <v>912</v>
      </c>
      <c r="C202" s="45" t="s">
        <v>913</v>
      </c>
    </row>
    <row r="203" spans="1:3" ht="11.25">
      <c r="A203" s="45" t="s">
        <v>383</v>
      </c>
      <c r="B203" s="45" t="s">
        <v>914</v>
      </c>
      <c r="C203" s="45" t="s">
        <v>915</v>
      </c>
    </row>
    <row r="204" spans="1:3" ht="11.25">
      <c r="A204" s="45" t="s">
        <v>383</v>
      </c>
      <c r="B204" s="45" t="s">
        <v>916</v>
      </c>
      <c r="C204" s="45" t="s">
        <v>917</v>
      </c>
    </row>
    <row r="205" spans="1:3" ht="11.25">
      <c r="A205" s="45" t="s">
        <v>383</v>
      </c>
      <c r="B205" s="45" t="s">
        <v>918</v>
      </c>
      <c r="C205" s="45" t="s">
        <v>919</v>
      </c>
    </row>
    <row r="206" spans="1:3" ht="11.25">
      <c r="A206" s="45" t="s">
        <v>399</v>
      </c>
      <c r="B206" s="45" t="s">
        <v>400</v>
      </c>
      <c r="C206" s="45" t="s">
        <v>401</v>
      </c>
    </row>
    <row r="207" spans="1:3" ht="11.25">
      <c r="A207" s="45" t="s">
        <v>399</v>
      </c>
      <c r="B207" s="45" t="s">
        <v>405</v>
      </c>
      <c r="C207" s="45" t="s">
        <v>406</v>
      </c>
    </row>
    <row r="208" spans="1:3" ht="11.25">
      <c r="A208" s="45" t="s">
        <v>399</v>
      </c>
      <c r="B208" s="45" t="s">
        <v>921</v>
      </c>
      <c r="C208" s="45" t="s">
        <v>922</v>
      </c>
    </row>
    <row r="209" spans="1:3" ht="11.25">
      <c r="A209" s="45" t="s">
        <v>399</v>
      </c>
      <c r="B209" s="45" t="s">
        <v>409</v>
      </c>
      <c r="C209" s="45" t="s">
        <v>410</v>
      </c>
    </row>
    <row r="210" spans="1:3" ht="11.25">
      <c r="A210" s="45" t="s">
        <v>399</v>
      </c>
      <c r="B210" s="45" t="s">
        <v>923</v>
      </c>
      <c r="C210" s="45" t="s">
        <v>924</v>
      </c>
    </row>
    <row r="211" spans="1:3" ht="11.25">
      <c r="A211" s="45" t="s">
        <v>399</v>
      </c>
      <c r="B211" s="45" t="s">
        <v>399</v>
      </c>
      <c r="C211" s="45" t="s">
        <v>920</v>
      </c>
    </row>
    <row r="212" spans="1:3" ht="11.25">
      <c r="A212" s="45" t="s">
        <v>399</v>
      </c>
      <c r="B212" s="45" t="s">
        <v>925</v>
      </c>
      <c r="C212" s="45" t="s">
        <v>926</v>
      </c>
    </row>
    <row r="213" spans="1:3" ht="11.25">
      <c r="A213" s="45" t="s">
        <v>399</v>
      </c>
      <c r="B213" s="45" t="s">
        <v>821</v>
      </c>
      <c r="C213" s="45" t="s">
        <v>927</v>
      </c>
    </row>
    <row r="214" spans="1:3" ht="11.25">
      <c r="A214" s="45" t="s">
        <v>399</v>
      </c>
      <c r="B214" s="45" t="s">
        <v>928</v>
      </c>
      <c r="C214" s="45" t="s">
        <v>929</v>
      </c>
    </row>
    <row r="215" spans="1:3" ht="11.25">
      <c r="A215" s="45" t="s">
        <v>399</v>
      </c>
      <c r="B215" s="45" t="s">
        <v>413</v>
      </c>
      <c r="C215" s="45" t="s">
        <v>414</v>
      </c>
    </row>
    <row r="216" spans="1:3" ht="11.25">
      <c r="A216" s="45" t="s">
        <v>399</v>
      </c>
      <c r="B216" s="45" t="s">
        <v>930</v>
      </c>
      <c r="C216" s="45" t="s">
        <v>931</v>
      </c>
    </row>
    <row r="217" spans="1:3" ht="11.25">
      <c r="A217" s="45" t="s">
        <v>399</v>
      </c>
      <c r="B217" s="45" t="s">
        <v>932</v>
      </c>
      <c r="C217" s="45" t="s">
        <v>933</v>
      </c>
    </row>
    <row r="218" spans="1:3" ht="11.25">
      <c r="A218" s="45" t="s">
        <v>399</v>
      </c>
      <c r="B218" s="45" t="s">
        <v>934</v>
      </c>
      <c r="C218" s="45" t="s">
        <v>935</v>
      </c>
    </row>
    <row r="219" spans="1:3" ht="11.25">
      <c r="A219" s="45" t="s">
        <v>399</v>
      </c>
      <c r="B219" s="45" t="s">
        <v>936</v>
      </c>
      <c r="C219" s="45" t="s">
        <v>937</v>
      </c>
    </row>
    <row r="220" spans="1:3" ht="11.25">
      <c r="A220" s="45" t="s">
        <v>399</v>
      </c>
      <c r="B220" s="45" t="s">
        <v>938</v>
      </c>
      <c r="C220" s="45" t="s">
        <v>939</v>
      </c>
    </row>
    <row r="221" spans="1:3" ht="11.25">
      <c r="A221" s="45" t="s">
        <v>399</v>
      </c>
      <c r="B221" s="45" t="s">
        <v>753</v>
      </c>
      <c r="C221" s="45" t="s">
        <v>940</v>
      </c>
    </row>
    <row r="222" spans="1:3" ht="11.25">
      <c r="A222" s="45" t="s">
        <v>941</v>
      </c>
      <c r="B222" s="45" t="s">
        <v>943</v>
      </c>
      <c r="C222" s="45" t="s">
        <v>944</v>
      </c>
    </row>
    <row r="223" spans="1:3" ht="11.25">
      <c r="A223" s="45" t="s">
        <v>941</v>
      </c>
      <c r="B223" s="45" t="s">
        <v>941</v>
      </c>
      <c r="C223" s="45" t="s">
        <v>942</v>
      </c>
    </row>
    <row r="224" spans="1:3" ht="11.25">
      <c r="A224" s="45" t="s">
        <v>417</v>
      </c>
      <c r="B224" s="45" t="s">
        <v>946</v>
      </c>
      <c r="C224" s="45" t="s">
        <v>947</v>
      </c>
    </row>
    <row r="225" spans="1:3" ht="11.25">
      <c r="A225" s="45" t="s">
        <v>417</v>
      </c>
      <c r="B225" s="45" t="s">
        <v>418</v>
      </c>
      <c r="C225" s="45" t="s">
        <v>419</v>
      </c>
    </row>
    <row r="226" spans="1:3" ht="11.25">
      <c r="A226" s="45" t="s">
        <v>417</v>
      </c>
      <c r="B226" s="45" t="s">
        <v>948</v>
      </c>
      <c r="C226" s="45" t="s">
        <v>949</v>
      </c>
    </row>
    <row r="227" spans="1:3" ht="11.25">
      <c r="A227" s="45" t="s">
        <v>417</v>
      </c>
      <c r="B227" s="45" t="s">
        <v>423</v>
      </c>
      <c r="C227" s="45" t="s">
        <v>424</v>
      </c>
    </row>
    <row r="228" spans="1:3" ht="11.25">
      <c r="A228" s="45" t="s">
        <v>417</v>
      </c>
      <c r="B228" s="45" t="s">
        <v>427</v>
      </c>
      <c r="C228" s="45" t="s">
        <v>428</v>
      </c>
    </row>
    <row r="229" spans="1:3" ht="11.25">
      <c r="A229" s="45" t="s">
        <v>417</v>
      </c>
      <c r="B229" s="45" t="s">
        <v>431</v>
      </c>
      <c r="C229" s="45" t="s">
        <v>432</v>
      </c>
    </row>
    <row r="230" spans="1:3" ht="11.25">
      <c r="A230" s="45" t="s">
        <v>417</v>
      </c>
      <c r="B230" s="45" t="s">
        <v>435</v>
      </c>
      <c r="C230" s="45" t="s">
        <v>436</v>
      </c>
    </row>
    <row r="231" spans="1:3" ht="11.25">
      <c r="A231" s="45" t="s">
        <v>417</v>
      </c>
      <c r="B231" s="45" t="s">
        <v>417</v>
      </c>
      <c r="C231" s="45" t="s">
        <v>945</v>
      </c>
    </row>
    <row r="232" spans="1:3" ht="11.25">
      <c r="A232" s="45" t="s">
        <v>417</v>
      </c>
      <c r="B232" s="45" t="s">
        <v>439</v>
      </c>
      <c r="C232" s="45" t="s">
        <v>440</v>
      </c>
    </row>
    <row r="233" spans="1:3" ht="11.25">
      <c r="A233" s="45" t="s">
        <v>417</v>
      </c>
      <c r="B233" s="45" t="s">
        <v>950</v>
      </c>
      <c r="C233" s="45" t="s">
        <v>951</v>
      </c>
    </row>
    <row r="234" spans="1:3" ht="11.25">
      <c r="A234" s="45" t="s">
        <v>417</v>
      </c>
      <c r="B234" s="45" t="s">
        <v>443</v>
      </c>
      <c r="C234" s="45" t="s">
        <v>444</v>
      </c>
    </row>
    <row r="235" spans="1:3" ht="11.25">
      <c r="A235" s="45" t="s">
        <v>417</v>
      </c>
      <c r="B235" s="45" t="s">
        <v>447</v>
      </c>
      <c r="C235" s="45" t="s">
        <v>448</v>
      </c>
    </row>
    <row r="236" spans="1:3" ht="11.25">
      <c r="A236" s="45" t="s">
        <v>417</v>
      </c>
      <c r="B236" s="45" t="s">
        <v>450</v>
      </c>
      <c r="C236" s="45" t="s">
        <v>451</v>
      </c>
    </row>
    <row r="237" spans="1:3" ht="11.25">
      <c r="A237" s="45" t="s">
        <v>453</v>
      </c>
      <c r="B237" s="45" t="s">
        <v>454</v>
      </c>
      <c r="C237" s="45" t="s">
        <v>455</v>
      </c>
    </row>
    <row r="238" spans="1:3" ht="11.25">
      <c r="A238" s="45" t="s">
        <v>453</v>
      </c>
      <c r="B238" s="45" t="s">
        <v>458</v>
      </c>
      <c r="C238" s="45" t="s">
        <v>459</v>
      </c>
    </row>
    <row r="239" spans="1:3" ht="11.25">
      <c r="A239" s="45" t="s">
        <v>453</v>
      </c>
      <c r="B239" s="45" t="s">
        <v>462</v>
      </c>
      <c r="C239" s="45" t="s">
        <v>463</v>
      </c>
    </row>
    <row r="240" spans="1:3" ht="11.25">
      <c r="A240" s="45" t="s">
        <v>453</v>
      </c>
      <c r="B240" s="45" t="s">
        <v>465</v>
      </c>
      <c r="C240" s="45" t="s">
        <v>466</v>
      </c>
    </row>
    <row r="241" spans="1:3" ht="11.25">
      <c r="A241" s="45" t="s">
        <v>453</v>
      </c>
      <c r="B241" s="45" t="s">
        <v>469</v>
      </c>
      <c r="C241" s="45" t="s">
        <v>470</v>
      </c>
    </row>
    <row r="242" spans="1:3" ht="11.25">
      <c r="A242" s="45" t="s">
        <v>453</v>
      </c>
      <c r="B242" s="45" t="s">
        <v>453</v>
      </c>
      <c r="C242" s="45" t="s">
        <v>952</v>
      </c>
    </row>
    <row r="243" spans="1:3" ht="11.25">
      <c r="A243" s="45" t="s">
        <v>453</v>
      </c>
      <c r="B243" s="45" t="s">
        <v>473</v>
      </c>
      <c r="C243" s="45" t="s">
        <v>474</v>
      </c>
    </row>
    <row r="244" spans="1:3" ht="11.25">
      <c r="A244" s="45" t="s">
        <v>453</v>
      </c>
      <c r="B244" s="45" t="s">
        <v>477</v>
      </c>
      <c r="C244" s="45" t="s">
        <v>478</v>
      </c>
    </row>
    <row r="245" spans="1:3" ht="11.25">
      <c r="A245" s="45" t="s">
        <v>453</v>
      </c>
      <c r="B245" s="45" t="s">
        <v>953</v>
      </c>
      <c r="C245" s="45" t="s">
        <v>954</v>
      </c>
    </row>
    <row r="246" spans="1:3" ht="11.25">
      <c r="A246" s="45" t="s">
        <v>453</v>
      </c>
      <c r="B246" s="45" t="s">
        <v>481</v>
      </c>
      <c r="C246" s="45" t="s">
        <v>482</v>
      </c>
    </row>
    <row r="247" spans="1:3" ht="11.25">
      <c r="A247" s="45" t="s">
        <v>453</v>
      </c>
      <c r="B247" s="45" t="s">
        <v>955</v>
      </c>
      <c r="C247" s="45" t="s">
        <v>956</v>
      </c>
    </row>
    <row r="248" spans="1:3" ht="11.25">
      <c r="A248" s="45" t="s">
        <v>453</v>
      </c>
      <c r="B248" s="45" t="s">
        <v>485</v>
      </c>
      <c r="C248" s="45" t="s">
        <v>486</v>
      </c>
    </row>
    <row r="249" spans="1:3" ht="11.25">
      <c r="A249" s="45" t="s">
        <v>453</v>
      </c>
      <c r="B249" s="45" t="s">
        <v>488</v>
      </c>
      <c r="C249" s="45" t="s">
        <v>489</v>
      </c>
    </row>
    <row r="250" spans="1:3" ht="11.25">
      <c r="A250" s="45" t="s">
        <v>492</v>
      </c>
      <c r="B250" s="45" t="s">
        <v>958</v>
      </c>
      <c r="C250" s="45" t="s">
        <v>959</v>
      </c>
    </row>
    <row r="251" spans="1:3" ht="11.25">
      <c r="A251" s="45" t="s">
        <v>492</v>
      </c>
      <c r="B251" s="45" t="s">
        <v>960</v>
      </c>
      <c r="C251" s="45" t="s">
        <v>961</v>
      </c>
    </row>
    <row r="252" spans="1:3" ht="11.25">
      <c r="A252" s="45" t="s">
        <v>492</v>
      </c>
      <c r="B252" s="45" t="s">
        <v>492</v>
      </c>
      <c r="C252" s="45" t="s">
        <v>957</v>
      </c>
    </row>
    <row r="253" spans="1:3" ht="11.25">
      <c r="A253" s="45" t="s">
        <v>492</v>
      </c>
      <c r="B253" s="45" t="s">
        <v>493</v>
      </c>
      <c r="C253" s="45" t="s">
        <v>494</v>
      </c>
    </row>
    <row r="254" spans="1:3" ht="11.25">
      <c r="A254" s="45" t="s">
        <v>492</v>
      </c>
      <c r="B254" s="45" t="s">
        <v>962</v>
      </c>
      <c r="C254" s="45" t="s">
        <v>963</v>
      </c>
    </row>
    <row r="255" spans="1:3" ht="11.25">
      <c r="A255" s="45" t="s">
        <v>492</v>
      </c>
      <c r="B255" s="45" t="s">
        <v>964</v>
      </c>
      <c r="C255" s="45" t="s">
        <v>965</v>
      </c>
    </row>
    <row r="256" spans="1:3" ht="11.25">
      <c r="A256" s="45" t="s">
        <v>492</v>
      </c>
      <c r="B256" s="45" t="s">
        <v>966</v>
      </c>
      <c r="C256" s="45" t="s">
        <v>967</v>
      </c>
    </row>
    <row r="257" spans="1:3" ht="11.25">
      <c r="A257" s="45" t="s">
        <v>492</v>
      </c>
      <c r="B257" s="45" t="s">
        <v>968</v>
      </c>
      <c r="C257" s="45" t="s">
        <v>969</v>
      </c>
    </row>
    <row r="258" spans="1:3" ht="11.25">
      <c r="A258" s="45" t="s">
        <v>492</v>
      </c>
      <c r="B258" s="45" t="s">
        <v>970</v>
      </c>
      <c r="C258" s="45" t="s">
        <v>971</v>
      </c>
    </row>
    <row r="259" spans="1:3" ht="11.25">
      <c r="A259" s="45" t="s">
        <v>498</v>
      </c>
      <c r="B259" s="45" t="s">
        <v>499</v>
      </c>
      <c r="C259" s="45" t="s">
        <v>500</v>
      </c>
    </row>
    <row r="260" spans="1:3" ht="11.25">
      <c r="A260" s="45" t="s">
        <v>498</v>
      </c>
      <c r="B260" s="45" t="s">
        <v>973</v>
      </c>
      <c r="C260" s="45" t="s">
        <v>974</v>
      </c>
    </row>
    <row r="261" spans="1:3" ht="11.25">
      <c r="A261" s="45" t="s">
        <v>498</v>
      </c>
      <c r="B261" s="45" t="s">
        <v>503</v>
      </c>
      <c r="C261" s="45" t="s">
        <v>504</v>
      </c>
    </row>
    <row r="262" spans="1:3" ht="11.25">
      <c r="A262" s="45" t="s">
        <v>498</v>
      </c>
      <c r="B262" s="45" t="s">
        <v>507</v>
      </c>
      <c r="C262" s="45" t="s">
        <v>508</v>
      </c>
    </row>
    <row r="263" spans="1:3" ht="11.25">
      <c r="A263" s="45" t="s">
        <v>498</v>
      </c>
      <c r="B263" s="45" t="s">
        <v>498</v>
      </c>
      <c r="C263" s="45" t="s">
        <v>972</v>
      </c>
    </row>
    <row r="264" spans="1:3" ht="11.25">
      <c r="A264" s="45" t="s">
        <v>498</v>
      </c>
      <c r="B264" s="45" t="s">
        <v>975</v>
      </c>
      <c r="C264" s="45" t="s">
        <v>976</v>
      </c>
    </row>
    <row r="265" spans="1:3" ht="11.25">
      <c r="A265" s="45" t="s">
        <v>498</v>
      </c>
      <c r="B265" s="45" t="s">
        <v>511</v>
      </c>
      <c r="C265" s="45" t="s">
        <v>512</v>
      </c>
    </row>
    <row r="266" spans="1:3" ht="11.25">
      <c r="A266" s="45" t="s">
        <v>498</v>
      </c>
      <c r="B266" s="45" t="s">
        <v>977</v>
      </c>
      <c r="C266" s="45" t="s">
        <v>978</v>
      </c>
    </row>
    <row r="267" spans="1:3" ht="11.25">
      <c r="A267" s="45" t="s">
        <v>498</v>
      </c>
      <c r="B267" s="45" t="s">
        <v>515</v>
      </c>
      <c r="C267" s="45" t="s">
        <v>516</v>
      </c>
    </row>
    <row r="268" spans="1:3" ht="11.25">
      <c r="A268" s="45" t="s">
        <v>498</v>
      </c>
      <c r="B268" s="45" t="s">
        <v>519</v>
      </c>
      <c r="C268" s="45" t="s">
        <v>520</v>
      </c>
    </row>
    <row r="269" spans="1:3" ht="11.25">
      <c r="A269" s="45" t="s">
        <v>498</v>
      </c>
      <c r="B269" s="45" t="s">
        <v>979</v>
      </c>
      <c r="C269" s="45" t="s">
        <v>980</v>
      </c>
    </row>
    <row r="270" spans="1:3" ht="11.25">
      <c r="A270" s="45" t="s">
        <v>498</v>
      </c>
      <c r="B270" s="45" t="s">
        <v>522</v>
      </c>
      <c r="C270" s="45" t="s">
        <v>523</v>
      </c>
    </row>
    <row r="271" spans="1:3" ht="11.25">
      <c r="A271" s="45" t="s">
        <v>498</v>
      </c>
      <c r="B271" s="45" t="s">
        <v>981</v>
      </c>
      <c r="C271" s="45" t="s">
        <v>982</v>
      </c>
    </row>
    <row r="272" spans="1:3" ht="11.25">
      <c r="A272" s="45" t="s">
        <v>498</v>
      </c>
      <c r="B272" s="45" t="s">
        <v>983</v>
      </c>
      <c r="C272" s="45" t="s">
        <v>984</v>
      </c>
    </row>
    <row r="273" spans="1:3" ht="11.25">
      <c r="A273" s="45" t="s">
        <v>526</v>
      </c>
      <c r="B273" s="45" t="s">
        <v>986</v>
      </c>
      <c r="C273" s="45" t="s">
        <v>987</v>
      </c>
    </row>
    <row r="274" spans="1:3" ht="11.25">
      <c r="A274" s="45" t="s">
        <v>526</v>
      </c>
      <c r="B274" s="45" t="s">
        <v>988</v>
      </c>
      <c r="C274" s="45" t="s">
        <v>989</v>
      </c>
    </row>
    <row r="275" spans="1:3" ht="11.25">
      <c r="A275" s="45" t="s">
        <v>526</v>
      </c>
      <c r="B275" s="45" t="s">
        <v>990</v>
      </c>
      <c r="C275" s="45" t="s">
        <v>991</v>
      </c>
    </row>
    <row r="276" spans="1:3" ht="11.25">
      <c r="A276" s="45" t="s">
        <v>526</v>
      </c>
      <c r="B276" s="45" t="s">
        <v>992</v>
      </c>
      <c r="C276" s="45" t="s">
        <v>993</v>
      </c>
    </row>
    <row r="277" spans="1:3" ht="11.25">
      <c r="A277" s="45" t="s">
        <v>526</v>
      </c>
      <c r="B277" s="45" t="s">
        <v>994</v>
      </c>
      <c r="C277" s="45" t="s">
        <v>995</v>
      </c>
    </row>
    <row r="278" spans="1:3" ht="11.25">
      <c r="A278" s="45" t="s">
        <v>526</v>
      </c>
      <c r="B278" s="45" t="s">
        <v>996</v>
      </c>
      <c r="C278" s="45" t="s">
        <v>997</v>
      </c>
    </row>
    <row r="279" spans="1:3" ht="11.25">
      <c r="A279" s="45" t="s">
        <v>526</v>
      </c>
      <c r="B279" s="45" t="s">
        <v>526</v>
      </c>
      <c r="C279" s="45" t="s">
        <v>985</v>
      </c>
    </row>
    <row r="280" spans="1:3" ht="11.25">
      <c r="A280" s="45" t="s">
        <v>526</v>
      </c>
      <c r="B280" s="45" t="s">
        <v>998</v>
      </c>
      <c r="C280" s="45" t="s">
        <v>999</v>
      </c>
    </row>
    <row r="281" spans="1:3" ht="11.25">
      <c r="A281" s="45" t="s">
        <v>526</v>
      </c>
      <c r="B281" s="45" t="s">
        <v>527</v>
      </c>
      <c r="C281" s="45" t="s">
        <v>528</v>
      </c>
    </row>
    <row r="282" spans="1:3" ht="11.25">
      <c r="A282" s="45" t="s">
        <v>526</v>
      </c>
      <c r="B282" s="45" t="s">
        <v>1000</v>
      </c>
      <c r="C282" s="45" t="s">
        <v>1001</v>
      </c>
    </row>
    <row r="283" spans="1:3" ht="11.25">
      <c r="A283" s="45" t="s">
        <v>526</v>
      </c>
      <c r="B283" s="45" t="s">
        <v>1002</v>
      </c>
      <c r="C283" s="45" t="s">
        <v>1003</v>
      </c>
    </row>
    <row r="284" spans="1:3" ht="11.25">
      <c r="A284" s="45" t="s">
        <v>526</v>
      </c>
      <c r="B284" s="45" t="s">
        <v>1004</v>
      </c>
      <c r="C284" s="45" t="s">
        <v>1005</v>
      </c>
    </row>
    <row r="285" spans="1:3" ht="11.25">
      <c r="A285" s="45" t="s">
        <v>526</v>
      </c>
      <c r="B285" s="45" t="s">
        <v>1006</v>
      </c>
      <c r="C285" s="45" t="s">
        <v>1007</v>
      </c>
    </row>
    <row r="286" spans="1:3" ht="11.25">
      <c r="A286" s="45" t="s">
        <v>526</v>
      </c>
      <c r="B286" s="45" t="s">
        <v>1008</v>
      </c>
      <c r="C286" s="45" t="s">
        <v>1009</v>
      </c>
    </row>
    <row r="287" spans="1:3" ht="11.25">
      <c r="A287" s="45" t="s">
        <v>526</v>
      </c>
      <c r="B287" s="45" t="s">
        <v>1010</v>
      </c>
      <c r="C287" s="45" t="s">
        <v>1011</v>
      </c>
    </row>
    <row r="288" spans="1:3" ht="11.25">
      <c r="A288" s="45" t="s">
        <v>526</v>
      </c>
      <c r="B288" s="45" t="s">
        <v>1012</v>
      </c>
      <c r="C288" s="45" t="s">
        <v>1013</v>
      </c>
    </row>
    <row r="289" spans="1:3" ht="11.25">
      <c r="A289" s="45" t="s">
        <v>532</v>
      </c>
      <c r="B289" s="45" t="s">
        <v>533</v>
      </c>
      <c r="C289" s="45" t="s">
        <v>534</v>
      </c>
    </row>
    <row r="290" spans="1:3" ht="11.25">
      <c r="A290" s="45" t="s">
        <v>532</v>
      </c>
      <c r="B290" s="45" t="s">
        <v>538</v>
      </c>
      <c r="C290" s="45" t="s">
        <v>539</v>
      </c>
    </row>
    <row r="291" spans="1:3" ht="11.25">
      <c r="A291" s="45" t="s">
        <v>532</v>
      </c>
      <c r="B291" s="45" t="s">
        <v>542</v>
      </c>
      <c r="C291" s="45" t="s">
        <v>543</v>
      </c>
    </row>
    <row r="292" spans="1:3" ht="11.25">
      <c r="A292" s="45" t="s">
        <v>532</v>
      </c>
      <c r="B292" s="45" t="s">
        <v>1015</v>
      </c>
      <c r="C292" s="45" t="s">
        <v>1016</v>
      </c>
    </row>
    <row r="293" spans="1:3" ht="11.25">
      <c r="A293" s="45" t="s">
        <v>532</v>
      </c>
      <c r="B293" s="45" t="s">
        <v>546</v>
      </c>
      <c r="C293" s="45" t="s">
        <v>547</v>
      </c>
    </row>
    <row r="294" spans="1:3" ht="11.25">
      <c r="A294" s="45" t="s">
        <v>532</v>
      </c>
      <c r="B294" s="45" t="s">
        <v>1017</v>
      </c>
      <c r="C294" s="45" t="s">
        <v>1018</v>
      </c>
    </row>
    <row r="295" spans="1:3" ht="11.25">
      <c r="A295" s="45" t="s">
        <v>532</v>
      </c>
      <c r="B295" s="45" t="s">
        <v>532</v>
      </c>
      <c r="C295" s="45" t="s">
        <v>1014</v>
      </c>
    </row>
    <row r="296" spans="1:3" ht="11.25">
      <c r="A296" s="45" t="s">
        <v>532</v>
      </c>
      <c r="B296" s="45" t="s">
        <v>550</v>
      </c>
      <c r="C296" s="45" t="s">
        <v>551</v>
      </c>
    </row>
    <row r="297" spans="1:3" ht="11.25">
      <c r="A297" s="45" t="s">
        <v>554</v>
      </c>
      <c r="B297" s="45" t="s">
        <v>1020</v>
      </c>
      <c r="C297" s="45" t="s">
        <v>1021</v>
      </c>
    </row>
    <row r="298" spans="1:3" ht="11.25">
      <c r="A298" s="45" t="s">
        <v>554</v>
      </c>
      <c r="B298" s="45" t="s">
        <v>1022</v>
      </c>
      <c r="C298" s="45" t="s">
        <v>1023</v>
      </c>
    </row>
    <row r="299" spans="1:3" ht="11.25">
      <c r="A299" s="45" t="s">
        <v>554</v>
      </c>
      <c r="B299" s="45" t="s">
        <v>1024</v>
      </c>
      <c r="C299" s="45" t="s">
        <v>1025</v>
      </c>
    </row>
    <row r="300" spans="1:3" ht="11.25">
      <c r="A300" s="45" t="s">
        <v>554</v>
      </c>
      <c r="B300" s="45" t="s">
        <v>1026</v>
      </c>
      <c r="C300" s="45" t="s">
        <v>1027</v>
      </c>
    </row>
    <row r="301" spans="1:3" ht="11.25">
      <c r="A301" s="45" t="s">
        <v>554</v>
      </c>
      <c r="B301" s="45" t="s">
        <v>1028</v>
      </c>
      <c r="C301" s="45" t="s">
        <v>1029</v>
      </c>
    </row>
    <row r="302" spans="1:3" ht="11.25">
      <c r="A302" s="45" t="s">
        <v>554</v>
      </c>
      <c r="B302" s="45" t="s">
        <v>1030</v>
      </c>
      <c r="C302" s="45" t="s">
        <v>1031</v>
      </c>
    </row>
    <row r="303" spans="1:3" ht="11.25">
      <c r="A303" s="45" t="s">
        <v>554</v>
      </c>
      <c r="B303" s="45" t="s">
        <v>554</v>
      </c>
      <c r="C303" s="45" t="s">
        <v>1019</v>
      </c>
    </row>
    <row r="304" spans="1:3" ht="11.25">
      <c r="A304" s="45" t="s">
        <v>554</v>
      </c>
      <c r="B304" s="45" t="s">
        <v>555</v>
      </c>
      <c r="C304" s="45" t="s">
        <v>556</v>
      </c>
    </row>
    <row r="305" spans="1:3" ht="11.25">
      <c r="A305" s="45" t="s">
        <v>1032</v>
      </c>
      <c r="B305" s="45" t="s">
        <v>1034</v>
      </c>
      <c r="C305" s="45" t="s">
        <v>1035</v>
      </c>
    </row>
    <row r="306" spans="1:3" ht="11.25">
      <c r="A306" s="45" t="s">
        <v>1032</v>
      </c>
      <c r="B306" s="45" t="s">
        <v>1036</v>
      </c>
      <c r="C306" s="45" t="s">
        <v>1037</v>
      </c>
    </row>
    <row r="307" spans="1:3" ht="11.25">
      <c r="A307" s="45" t="s">
        <v>1032</v>
      </c>
      <c r="B307" s="45" t="s">
        <v>1038</v>
      </c>
      <c r="C307" s="45" t="s">
        <v>1039</v>
      </c>
    </row>
    <row r="308" spans="1:3" ht="11.25">
      <c r="A308" s="45" t="s">
        <v>1032</v>
      </c>
      <c r="B308" s="45" t="s">
        <v>1040</v>
      </c>
      <c r="C308" s="45" t="s">
        <v>1041</v>
      </c>
    </row>
    <row r="309" spans="1:3" ht="11.25">
      <c r="A309" s="45" t="s">
        <v>1032</v>
      </c>
      <c r="B309" s="45" t="s">
        <v>1042</v>
      </c>
      <c r="C309" s="45" t="s">
        <v>1043</v>
      </c>
    </row>
    <row r="310" spans="1:3" ht="11.25">
      <c r="A310" s="45" t="s">
        <v>1032</v>
      </c>
      <c r="B310" s="45" t="s">
        <v>1032</v>
      </c>
      <c r="C310" s="45" t="s">
        <v>1033</v>
      </c>
    </row>
    <row r="311" spans="1:3" ht="11.25">
      <c r="A311" s="45" t="s">
        <v>1032</v>
      </c>
      <c r="B311" s="45" t="s">
        <v>1044</v>
      </c>
      <c r="C311" s="45" t="s">
        <v>1045</v>
      </c>
    </row>
    <row r="312" spans="1:3" ht="11.25">
      <c r="A312" s="45" t="s">
        <v>560</v>
      </c>
      <c r="B312" s="45" t="s">
        <v>904</v>
      </c>
      <c r="C312" s="45" t="s">
        <v>1047</v>
      </c>
    </row>
    <row r="313" spans="1:3" ht="11.25">
      <c r="A313" s="45" t="s">
        <v>560</v>
      </c>
      <c r="B313" s="45" t="s">
        <v>1048</v>
      </c>
      <c r="C313" s="45" t="s">
        <v>1049</v>
      </c>
    </row>
    <row r="314" spans="1:3" ht="11.25">
      <c r="A314" s="45" t="s">
        <v>560</v>
      </c>
      <c r="B314" s="45" t="s">
        <v>1050</v>
      </c>
      <c r="C314" s="45" t="s">
        <v>1051</v>
      </c>
    </row>
    <row r="315" spans="1:3" ht="11.25">
      <c r="A315" s="45" t="s">
        <v>560</v>
      </c>
      <c r="B315" s="45" t="s">
        <v>1052</v>
      </c>
      <c r="C315" s="45" t="s">
        <v>1053</v>
      </c>
    </row>
    <row r="316" spans="1:3" ht="11.25">
      <c r="A316" s="45" t="s">
        <v>560</v>
      </c>
      <c r="B316" s="45" t="s">
        <v>1054</v>
      </c>
      <c r="C316" s="45" t="s">
        <v>1055</v>
      </c>
    </row>
    <row r="317" spans="1:3" ht="11.25">
      <c r="A317" s="45" t="s">
        <v>560</v>
      </c>
      <c r="B317" s="45" t="s">
        <v>561</v>
      </c>
      <c r="C317" s="45" t="s">
        <v>562</v>
      </c>
    </row>
    <row r="318" spans="1:3" ht="11.25">
      <c r="A318" s="45" t="s">
        <v>560</v>
      </c>
      <c r="B318" s="45" t="s">
        <v>1056</v>
      </c>
      <c r="C318" s="45" t="s">
        <v>1057</v>
      </c>
    </row>
    <row r="319" spans="1:3" ht="11.25">
      <c r="A319" s="45" t="s">
        <v>560</v>
      </c>
      <c r="B319" s="45" t="s">
        <v>1058</v>
      </c>
      <c r="C319" s="45" t="s">
        <v>1059</v>
      </c>
    </row>
    <row r="320" spans="1:3" ht="11.25">
      <c r="A320" s="45" t="s">
        <v>560</v>
      </c>
      <c r="B320" s="45" t="s">
        <v>1060</v>
      </c>
      <c r="C320" s="45" t="s">
        <v>1061</v>
      </c>
    </row>
    <row r="321" spans="1:3" ht="11.25">
      <c r="A321" s="45" t="s">
        <v>560</v>
      </c>
      <c r="B321" s="45" t="s">
        <v>1062</v>
      </c>
      <c r="C321" s="45" t="s">
        <v>1063</v>
      </c>
    </row>
    <row r="322" spans="1:3" ht="11.25">
      <c r="A322" s="45" t="s">
        <v>560</v>
      </c>
      <c r="B322" s="45" t="s">
        <v>1064</v>
      </c>
      <c r="C322" s="45" t="s">
        <v>1065</v>
      </c>
    </row>
    <row r="323" spans="1:3" ht="11.25">
      <c r="A323" s="45" t="s">
        <v>560</v>
      </c>
      <c r="B323" s="45" t="s">
        <v>560</v>
      </c>
      <c r="C323" s="45" t="s">
        <v>1046</v>
      </c>
    </row>
    <row r="324" spans="1:3" ht="11.25">
      <c r="A324" s="45" t="s">
        <v>566</v>
      </c>
      <c r="B324" s="45" t="s">
        <v>567</v>
      </c>
      <c r="C324" s="45" t="s">
        <v>568</v>
      </c>
    </row>
    <row r="325" spans="1:3" ht="11.25">
      <c r="A325" s="45" t="s">
        <v>566</v>
      </c>
      <c r="B325" s="45" t="s">
        <v>1067</v>
      </c>
      <c r="C325" s="45" t="s">
        <v>1068</v>
      </c>
    </row>
    <row r="326" spans="1:3" ht="11.25">
      <c r="A326" s="45" t="s">
        <v>566</v>
      </c>
      <c r="B326" s="45" t="s">
        <v>1069</v>
      </c>
      <c r="C326" s="45" t="s">
        <v>1070</v>
      </c>
    </row>
    <row r="327" spans="1:3" ht="11.25">
      <c r="A327" s="45" t="s">
        <v>566</v>
      </c>
      <c r="B327" s="45" t="s">
        <v>572</v>
      </c>
      <c r="C327" s="45" t="s">
        <v>573</v>
      </c>
    </row>
    <row r="328" spans="1:3" ht="11.25">
      <c r="A328" s="45" t="s">
        <v>566</v>
      </c>
      <c r="B328" s="45" t="s">
        <v>628</v>
      </c>
      <c r="C328" s="45" t="s">
        <v>1071</v>
      </c>
    </row>
    <row r="329" spans="1:3" ht="11.25">
      <c r="A329" s="45" t="s">
        <v>566</v>
      </c>
      <c r="B329" s="45" t="s">
        <v>1072</v>
      </c>
      <c r="C329" s="45" t="s">
        <v>1073</v>
      </c>
    </row>
    <row r="330" spans="1:3" ht="11.25">
      <c r="A330" s="45" t="s">
        <v>566</v>
      </c>
      <c r="B330" s="45" t="s">
        <v>576</v>
      </c>
      <c r="C330" s="45" t="s">
        <v>577</v>
      </c>
    </row>
    <row r="331" spans="1:3" ht="11.25">
      <c r="A331" s="45" t="s">
        <v>566</v>
      </c>
      <c r="B331" s="45" t="s">
        <v>1074</v>
      </c>
      <c r="C331" s="45" t="s">
        <v>1075</v>
      </c>
    </row>
    <row r="332" spans="1:3" ht="11.25">
      <c r="A332" s="45" t="s">
        <v>566</v>
      </c>
      <c r="B332" s="45" t="s">
        <v>1076</v>
      </c>
      <c r="C332" s="45" t="s">
        <v>1077</v>
      </c>
    </row>
    <row r="333" spans="1:3" ht="11.25">
      <c r="A333" s="45" t="s">
        <v>566</v>
      </c>
      <c r="B333" s="45" t="s">
        <v>580</v>
      </c>
      <c r="C333" s="45" t="s">
        <v>581</v>
      </c>
    </row>
    <row r="334" spans="1:3" ht="11.25">
      <c r="A334" s="45" t="s">
        <v>566</v>
      </c>
      <c r="B334" s="45" t="s">
        <v>584</v>
      </c>
      <c r="C334" s="45" t="s">
        <v>585</v>
      </c>
    </row>
    <row r="335" spans="1:3" ht="11.25">
      <c r="A335" s="45" t="s">
        <v>566</v>
      </c>
      <c r="B335" s="45" t="s">
        <v>587</v>
      </c>
      <c r="C335" s="45" t="s">
        <v>588</v>
      </c>
    </row>
    <row r="336" spans="1:3" ht="11.25">
      <c r="A336" s="45" t="s">
        <v>566</v>
      </c>
      <c r="B336" s="45" t="s">
        <v>566</v>
      </c>
      <c r="C336" s="45" t="s">
        <v>1066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D85"/>
  <sheetViews>
    <sheetView zoomScalePageLayoutView="0" workbookViewId="0" topLeftCell="A1">
      <selection activeCell="G14" sqref="G14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1242</v>
      </c>
      <c r="B1" s="4"/>
    </row>
    <row r="2" spans="1:4" ht="11.25">
      <c r="A2" s="4" t="s">
        <v>1244</v>
      </c>
      <c r="B2" s="6" t="s">
        <v>1393</v>
      </c>
      <c r="D2" s="6" t="s">
        <v>1443</v>
      </c>
    </row>
    <row r="3" spans="1:4" ht="11.25">
      <c r="A3" s="4" t="s">
        <v>1218</v>
      </c>
      <c r="B3" s="7" t="s">
        <v>1217</v>
      </c>
      <c r="D3" s="5" t="s">
        <v>1444</v>
      </c>
    </row>
    <row r="4" spans="1:4" ht="11.25">
      <c r="A4" s="4" t="s">
        <v>1219</v>
      </c>
      <c r="B4" s="7" t="s">
        <v>1313</v>
      </c>
      <c r="D4" s="5" t="s">
        <v>1445</v>
      </c>
    </row>
    <row r="5" spans="1:4" ht="11.25">
      <c r="A5" s="4" t="s">
        <v>1246</v>
      </c>
      <c r="B5" s="4"/>
      <c r="D5" s="5" t="s">
        <v>1446</v>
      </c>
    </row>
    <row r="6" spans="1:4" ht="11.25">
      <c r="A6" s="4" t="s">
        <v>1247</v>
      </c>
      <c r="B6" s="4"/>
      <c r="D6" s="5" t="s">
        <v>1447</v>
      </c>
    </row>
    <row r="7" spans="1:4" ht="11.25">
      <c r="A7" s="4" t="s">
        <v>1248</v>
      </c>
      <c r="B7" s="4"/>
      <c r="D7" s="5" t="s">
        <v>1448</v>
      </c>
    </row>
    <row r="8" spans="1:4" ht="11.25">
      <c r="A8" s="4" t="s">
        <v>1243</v>
      </c>
      <c r="D8" s="5" t="s">
        <v>1449</v>
      </c>
    </row>
    <row r="9" spans="1:4" ht="11.25">
      <c r="A9" s="4" t="s">
        <v>1250</v>
      </c>
      <c r="D9" s="5" t="s">
        <v>1450</v>
      </c>
    </row>
    <row r="10" spans="1:4" ht="11.25">
      <c r="A10" s="4" t="s">
        <v>1245</v>
      </c>
      <c r="D10" s="5" t="s">
        <v>1451</v>
      </c>
    </row>
    <row r="11" spans="1:4" ht="11.25">
      <c r="A11" s="4" t="s">
        <v>1252</v>
      </c>
      <c r="D11" s="5" t="s">
        <v>1452</v>
      </c>
    </row>
    <row r="12" spans="1:4" ht="11.25">
      <c r="A12" s="4" t="s">
        <v>1253</v>
      </c>
      <c r="D12" s="5" t="s">
        <v>1453</v>
      </c>
    </row>
    <row r="13" spans="1:4" ht="11.25">
      <c r="A13" s="4" t="s">
        <v>1254</v>
      </c>
      <c r="D13" s="5" t="s">
        <v>1454</v>
      </c>
    </row>
    <row r="14" spans="1:4" ht="11.25">
      <c r="A14" s="4" t="s">
        <v>1255</v>
      </c>
      <c r="D14" s="5" t="s">
        <v>1455</v>
      </c>
    </row>
    <row r="15" spans="1:4" ht="11.25">
      <c r="A15" s="4" t="s">
        <v>1256</v>
      </c>
      <c r="D15" s="5" t="s">
        <v>1456</v>
      </c>
    </row>
    <row r="16" spans="1:4" ht="11.25">
      <c r="A16" s="4" t="s">
        <v>1249</v>
      </c>
      <c r="D16" s="5" t="s">
        <v>1457</v>
      </c>
    </row>
    <row r="17" ht="11.25">
      <c r="A17" s="4" t="s">
        <v>1260</v>
      </c>
    </row>
    <row r="18" spans="1:2" ht="11.25">
      <c r="A18" s="4" t="s">
        <v>1251</v>
      </c>
      <c r="B18" s="6" t="s">
        <v>1460</v>
      </c>
    </row>
    <row r="19" spans="1:2" ht="11.25">
      <c r="A19" s="4" t="s">
        <v>1261</v>
      </c>
      <c r="B19" s="5" t="s">
        <v>1168</v>
      </c>
    </row>
    <row r="20" spans="1:2" ht="11.25">
      <c r="A20" s="4" t="s">
        <v>1262</v>
      </c>
      <c r="B20" s="5" t="s">
        <v>1170</v>
      </c>
    </row>
    <row r="21" spans="1:2" ht="11.25">
      <c r="A21" s="4" t="s">
        <v>1257</v>
      </c>
      <c r="B21" s="5" t="s">
        <v>1167</v>
      </c>
    </row>
    <row r="22" spans="1:2" ht="11.25">
      <c r="A22" s="4" t="s">
        <v>1258</v>
      </c>
      <c r="B22" s="5" t="s">
        <v>1166</v>
      </c>
    </row>
    <row r="23" spans="1:2" ht="11.25">
      <c r="A23" s="4" t="s">
        <v>1259</v>
      </c>
      <c r="B23" s="5" t="s">
        <v>1206</v>
      </c>
    </row>
    <row r="24" spans="1:2" ht="11.25">
      <c r="A24" s="4" t="s">
        <v>1263</v>
      </c>
      <c r="B24" s="5" t="s">
        <v>1165</v>
      </c>
    </row>
    <row r="25" spans="1:2" ht="11.25">
      <c r="A25" s="4" t="s">
        <v>1265</v>
      </c>
      <c r="B25" s="5" t="s">
        <v>1169</v>
      </c>
    </row>
    <row r="26" spans="1:2" ht="11.25">
      <c r="A26" s="4" t="s">
        <v>1266</v>
      </c>
      <c r="B26" s="5" t="s">
        <v>63</v>
      </c>
    </row>
    <row r="27" spans="1:2" ht="11.25">
      <c r="A27" s="4" t="s">
        <v>1270</v>
      </c>
      <c r="B27" s="5" t="s">
        <v>64</v>
      </c>
    </row>
    <row r="28" spans="1:2" ht="11.25">
      <c r="A28" s="4" t="s">
        <v>1264</v>
      </c>
      <c r="B28" s="5" t="s">
        <v>65</v>
      </c>
    </row>
    <row r="29" spans="1:2" ht="11.25">
      <c r="A29" s="4" t="s">
        <v>1276</v>
      </c>
      <c r="B29" s="5" t="s">
        <v>66</v>
      </c>
    </row>
    <row r="30" spans="1:2" ht="11.25">
      <c r="A30" s="4" t="s">
        <v>1267</v>
      </c>
      <c r="B30" s="5" t="s">
        <v>67</v>
      </c>
    </row>
    <row r="31" ht="11.25">
      <c r="A31" s="4" t="s">
        <v>1268</v>
      </c>
    </row>
    <row r="32" ht="11.25">
      <c r="A32" s="4" t="s">
        <v>1269</v>
      </c>
    </row>
    <row r="33" ht="11.25">
      <c r="A33" s="4" t="s">
        <v>1278</v>
      </c>
    </row>
    <row r="34" ht="11.25">
      <c r="A34" s="4" t="s">
        <v>1279</v>
      </c>
    </row>
    <row r="35" ht="11.25">
      <c r="A35" s="4" t="s">
        <v>1280</v>
      </c>
    </row>
    <row r="36" ht="11.25">
      <c r="A36" s="4" t="s">
        <v>1235</v>
      </c>
    </row>
    <row r="37" ht="11.25">
      <c r="A37" s="4" t="s">
        <v>1274</v>
      </c>
    </row>
    <row r="38" ht="11.25">
      <c r="A38" s="4" t="s">
        <v>1275</v>
      </c>
    </row>
    <row r="39" ht="11.25">
      <c r="A39" s="4" t="s">
        <v>1277</v>
      </c>
    </row>
    <row r="40" ht="11.25">
      <c r="A40" s="4" t="s">
        <v>38</v>
      </c>
    </row>
    <row r="41" ht="11.25">
      <c r="A41" s="4" t="s">
        <v>43</v>
      </c>
    </row>
    <row r="42" ht="11.25">
      <c r="A42" s="4" t="s">
        <v>44</v>
      </c>
    </row>
    <row r="43" ht="11.25">
      <c r="A43" s="4" t="s">
        <v>1281</v>
      </c>
    </row>
    <row r="44" ht="11.25">
      <c r="A44" s="4" t="s">
        <v>1282</v>
      </c>
    </row>
    <row r="45" ht="11.25">
      <c r="A45" s="4" t="s">
        <v>1283</v>
      </c>
    </row>
    <row r="46" ht="11.25">
      <c r="A46" s="4" t="s">
        <v>1284</v>
      </c>
    </row>
    <row r="47" ht="11.25">
      <c r="A47" s="4" t="s">
        <v>48</v>
      </c>
    </row>
    <row r="48" ht="11.25">
      <c r="A48" s="4" t="s">
        <v>49</v>
      </c>
    </row>
    <row r="49" ht="11.25">
      <c r="A49" s="4" t="s">
        <v>56</v>
      </c>
    </row>
    <row r="50" ht="11.25">
      <c r="A50" s="4" t="s">
        <v>50</v>
      </c>
    </row>
    <row r="51" ht="11.25">
      <c r="A51" s="4" t="s">
        <v>57</v>
      </c>
    </row>
    <row r="52" spans="1:2" ht="11.25">
      <c r="A52" s="4" t="s">
        <v>51</v>
      </c>
      <c r="B52" s="4"/>
    </row>
    <row r="53" spans="1:2" ht="11.25">
      <c r="A53" s="4" t="s">
        <v>39</v>
      </c>
      <c r="B53" s="4"/>
    </row>
    <row r="54" spans="1:2" ht="11.25">
      <c r="A54" s="4" t="s">
        <v>40</v>
      </c>
      <c r="B54" s="4"/>
    </row>
    <row r="55" spans="1:2" ht="11.25">
      <c r="A55" s="4" t="s">
        <v>41</v>
      </c>
      <c r="B55" s="4"/>
    </row>
    <row r="56" spans="1:2" ht="11.25">
      <c r="A56" s="4" t="s">
        <v>42</v>
      </c>
      <c r="B56" s="4"/>
    </row>
    <row r="57" spans="1:2" ht="11.25">
      <c r="A57" s="4" t="s">
        <v>54</v>
      </c>
      <c r="B57" s="4"/>
    </row>
    <row r="58" spans="1:2" ht="11.25">
      <c r="A58" s="4" t="s">
        <v>58</v>
      </c>
      <c r="B58" s="4"/>
    </row>
    <row r="59" spans="1:2" ht="11.25">
      <c r="A59" s="4" t="s">
        <v>55</v>
      </c>
      <c r="B59" s="4"/>
    </row>
    <row r="60" spans="1:2" ht="11.25">
      <c r="A60" s="4" t="s">
        <v>45</v>
      </c>
      <c r="B60" s="4"/>
    </row>
    <row r="61" spans="1:2" ht="11.25">
      <c r="A61" s="4" t="s">
        <v>46</v>
      </c>
      <c r="B61" s="4"/>
    </row>
    <row r="62" spans="1:2" ht="11.25">
      <c r="A62" s="4" t="s">
        <v>47</v>
      </c>
      <c r="B62" s="4"/>
    </row>
    <row r="63" spans="1:2" ht="11.25">
      <c r="A63" s="4" t="s">
        <v>52</v>
      </c>
      <c r="B63" s="4"/>
    </row>
    <row r="64" spans="1:2" ht="11.25">
      <c r="A64" s="4" t="s">
        <v>53</v>
      </c>
      <c r="B64" s="4"/>
    </row>
    <row r="65" spans="1:2" ht="11.25">
      <c r="A65" s="4" t="s">
        <v>60</v>
      </c>
      <c r="B65" s="4"/>
    </row>
    <row r="66" spans="1:2" ht="11.25">
      <c r="A66" s="4" t="s">
        <v>61</v>
      </c>
      <c r="B66" s="4"/>
    </row>
    <row r="67" spans="1:2" ht="11.25">
      <c r="A67" s="4" t="s">
        <v>1311</v>
      </c>
      <c r="B67" s="4"/>
    </row>
    <row r="68" spans="1:2" ht="11.25">
      <c r="A68" s="4" t="s">
        <v>59</v>
      </c>
      <c r="B68" s="4"/>
    </row>
    <row r="69" spans="1:2" ht="11.25">
      <c r="A69" s="4" t="s">
        <v>1316</v>
      </c>
      <c r="B69" s="4"/>
    </row>
    <row r="70" spans="1:2" ht="11.25">
      <c r="A70" s="4" t="s">
        <v>1381</v>
      </c>
      <c r="B70" s="4"/>
    </row>
    <row r="71" spans="1:2" ht="11.25">
      <c r="A71" s="4" t="s">
        <v>1312</v>
      </c>
      <c r="B71" s="4"/>
    </row>
    <row r="72" spans="1:2" ht="11.25">
      <c r="A72" s="4" t="s">
        <v>1384</v>
      </c>
      <c r="B72" s="4"/>
    </row>
    <row r="73" spans="1:2" ht="11.25">
      <c r="A73" s="4" t="s">
        <v>1314</v>
      </c>
      <c r="B73" s="4"/>
    </row>
    <row r="74" spans="1:2" ht="11.25">
      <c r="A74" s="4" t="s">
        <v>1315</v>
      </c>
      <c r="B74" s="4"/>
    </row>
    <row r="75" spans="1:2" ht="11.25">
      <c r="A75" s="4" t="s">
        <v>1388</v>
      </c>
      <c r="B75" s="4"/>
    </row>
    <row r="76" spans="1:2" ht="11.25">
      <c r="A76" s="4" t="s">
        <v>1382</v>
      </c>
      <c r="B76" s="4"/>
    </row>
    <row r="77" spans="1:2" ht="11.25">
      <c r="A77" s="4" t="s">
        <v>1383</v>
      </c>
      <c r="B77" s="4"/>
    </row>
    <row r="78" spans="1:2" ht="11.25">
      <c r="A78" s="4" t="s">
        <v>1389</v>
      </c>
      <c r="B78" s="4"/>
    </row>
    <row r="79" spans="1:2" ht="11.25">
      <c r="A79" s="4" t="s">
        <v>1392</v>
      </c>
      <c r="B79" s="4"/>
    </row>
    <row r="80" spans="1:2" ht="11.25">
      <c r="A80" s="4" t="s">
        <v>1390</v>
      </c>
      <c r="B80" s="4"/>
    </row>
    <row r="81" spans="1:2" ht="11.25">
      <c r="A81" s="4" t="s">
        <v>1391</v>
      </c>
      <c r="B81" s="4"/>
    </row>
    <row r="82" spans="1:2" ht="11.25">
      <c r="A82" s="4" t="s">
        <v>1385</v>
      </c>
      <c r="B82" s="4"/>
    </row>
    <row r="83" spans="1:2" ht="11.25">
      <c r="A83" s="4" t="s">
        <v>1386</v>
      </c>
      <c r="B83" s="4"/>
    </row>
    <row r="84" spans="1:2" ht="11.25">
      <c r="A84" s="4" t="s">
        <v>1387</v>
      </c>
      <c r="B84" s="4"/>
    </row>
    <row r="85" ht="11.25">
      <c r="B85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3:H13"/>
  <sheetViews>
    <sheetView zoomScalePageLayoutView="0" workbookViewId="0" topLeftCell="A1">
      <selection activeCell="I19" sqref="I19"/>
    </sheetView>
  </sheetViews>
  <sheetFormatPr defaultColWidth="9.00390625" defaultRowHeight="12.75"/>
  <cols>
    <col min="1" max="1" width="15.875" style="1" customWidth="1"/>
    <col min="2" max="26" width="9.125" style="1" customWidth="1"/>
    <col min="27" max="36" width="9.125" style="8" customWidth="1"/>
    <col min="37" max="16384" width="9.125" style="1" customWidth="1"/>
  </cols>
  <sheetData>
    <row r="3" spans="3:8" s="87" customFormat="1" ht="21" customHeight="1">
      <c r="C3" s="108"/>
      <c r="D3" s="109"/>
      <c r="E3" s="127"/>
      <c r="F3" s="149"/>
      <c r="G3" s="132"/>
      <c r="H3" s="150" t="s">
        <v>1465</v>
      </c>
    </row>
    <row r="7" s="337" customFormat="1" ht="12.75">
      <c r="A7" s="336" t="s">
        <v>1141</v>
      </c>
    </row>
    <row r="9" spans="3:8" s="87" customFormat="1" ht="33.75">
      <c r="C9" s="108"/>
      <c r="D9" s="338" t="s">
        <v>1142</v>
      </c>
      <c r="E9" s="339"/>
      <c r="F9" s="340"/>
      <c r="G9" s="132"/>
      <c r="H9" s="112"/>
    </row>
    <row r="11" s="337" customFormat="1" ht="12.75">
      <c r="A11" s="336" t="s">
        <v>1140</v>
      </c>
    </row>
    <row r="13" spans="4:8" s="87" customFormat="1" ht="11.25">
      <c r="D13" s="92"/>
      <c r="E13" s="325"/>
      <c r="F13" s="331"/>
      <c r="G13" s="332"/>
      <c r="H13" s="112"/>
    </row>
  </sheetData>
  <sheetProtection formatColumns="0" formatRows="0"/>
  <dataValidations count="2">
    <dataValidation type="decimal" allowBlank="1" showInputMessage="1" showErrorMessage="1" sqref="G3">
      <formula1>0</formula1>
      <formula2>999999999999</formula2>
    </dataValidation>
    <dataValidation type="decimal" allowBlank="1" showInputMessage="1" showErrorMessage="1" sqref="G9">
      <formula1>-99999999999</formula1>
      <formula2>999999999999</formula2>
    </dataValidation>
  </dataValidations>
  <hyperlinks>
    <hyperlink ref="H3" location="'ГВС инвестиции'!A1" tooltip="Удалить" display="Удалить"/>
    <hyperlink ref="D9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zoomScalePageLayoutView="0" workbookViewId="0" topLeftCell="A1">
      <selection activeCell="O32" sqref="O32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zoomScalePageLayoutView="0" workbookViewId="0" topLeftCell="A1">
      <selection activeCell="P29" sqref="P29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zoomScalePageLayoutView="0" workbookViewId="0" topLeftCell="A1">
      <selection activeCell="Q31" sqref="Q31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zoomScalePageLayoutView="0" workbookViewId="0" topLeftCell="C19">
      <selection activeCell="G28" sqref="G28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9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9" customFormat="1" ht="35.25" customHeight="1" hidden="1">
      <c r="A1" s="9" t="str">
        <f>region_name</f>
        <v>Ставропольский край</v>
      </c>
      <c r="B1" s="10" t="str">
        <f>IF(god="","Не определено",god)</f>
        <v>2011</v>
      </c>
      <c r="C1" s="39" t="str">
        <f>org&amp;"_INN:"&amp;inn&amp;"_KPP:"&amp;kpp</f>
        <v>Открытое акционерное общество "Теплосеть"_INN:2628008414_KPP:262801001</v>
      </c>
      <c r="G1" s="40"/>
    </row>
    <row r="2" spans="1:7" s="39" customFormat="1" ht="11.25" customHeight="1">
      <c r="A2" s="9" t="str">
        <f>IF(org="","Не определено",org)</f>
        <v>Открытое акционерное общество "Теплосеть"</v>
      </c>
      <c r="B2" s="10" t="str">
        <f>IF(inn="","Не определено",inn)</f>
        <v>2628008414</v>
      </c>
      <c r="G2" s="40"/>
    </row>
    <row r="3" spans="1:9" ht="12.75" customHeight="1">
      <c r="A3" s="9" t="str">
        <f>IF(mo="","Не определено",mo)</f>
        <v>Город-курорт Кисловодск</v>
      </c>
      <c r="B3" s="10" t="str">
        <f>IF(oktmo="","Не определено",oktmo)</f>
        <v>07715000</v>
      </c>
      <c r="D3" s="11"/>
      <c r="E3" s="12"/>
      <c r="F3" s="13"/>
      <c r="G3" s="376" t="str">
        <f>version</f>
        <v>Версия 3.0</v>
      </c>
      <c r="H3" s="376"/>
      <c r="I3" s="196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262801001</v>
      </c>
      <c r="D4" s="15"/>
      <c r="E4" s="377" t="s">
        <v>1416</v>
      </c>
      <c r="F4" s="378"/>
      <c r="G4" s="379"/>
      <c r="H4" s="16"/>
      <c r="I4" s="197"/>
    </row>
    <row r="5" spans="4:9" ht="12" thickBot="1">
      <c r="D5" s="15"/>
      <c r="E5" s="16"/>
      <c r="F5" s="16"/>
      <c r="G5" s="17"/>
      <c r="H5" s="16"/>
      <c r="I5" s="197"/>
    </row>
    <row r="6" spans="4:9" ht="16.5" customHeight="1">
      <c r="D6" s="15"/>
      <c r="E6" s="380" t="s">
        <v>1273</v>
      </c>
      <c r="F6" s="381"/>
      <c r="G6" s="18"/>
      <c r="H6" s="16"/>
      <c r="I6" s="197"/>
    </row>
    <row r="7" spans="1:9" ht="24.75" customHeight="1" thickBot="1">
      <c r="A7" s="66"/>
      <c r="D7" s="15"/>
      <c r="E7" s="382" t="s">
        <v>1316</v>
      </c>
      <c r="F7" s="383"/>
      <c r="G7" s="17"/>
      <c r="H7" s="16"/>
      <c r="I7" s="197"/>
    </row>
    <row r="8" spans="1:9" ht="12" customHeight="1" thickBot="1">
      <c r="A8" s="66"/>
      <c r="D8" s="19"/>
      <c r="E8" s="20"/>
      <c r="F8" s="41"/>
      <c r="G8" s="26"/>
      <c r="H8" s="41"/>
      <c r="I8" s="197"/>
    </row>
    <row r="9" spans="4:9" ht="30" customHeight="1" thickBot="1">
      <c r="D9" s="19"/>
      <c r="E9" s="51" t="s">
        <v>1361</v>
      </c>
      <c r="F9" s="21" t="s">
        <v>1448</v>
      </c>
      <c r="G9" s="193" t="s">
        <v>1359</v>
      </c>
      <c r="H9" s="245" t="s">
        <v>741</v>
      </c>
      <c r="I9" s="197"/>
    </row>
    <row r="10" spans="4:9" ht="12" customHeight="1" thickBot="1">
      <c r="D10" s="19"/>
      <c r="E10" s="22"/>
      <c r="F10" s="16"/>
      <c r="G10" s="23"/>
      <c r="H10" s="194"/>
      <c r="I10" s="197"/>
    </row>
    <row r="11" spans="1:9" ht="37.5" customHeight="1" thickBot="1">
      <c r="A11" s="9" t="s">
        <v>1207</v>
      </c>
      <c r="B11" s="10" t="s">
        <v>1394</v>
      </c>
      <c r="D11" s="19"/>
      <c r="E11" s="51" t="s">
        <v>1395</v>
      </c>
      <c r="F11" s="42" t="s">
        <v>1313</v>
      </c>
      <c r="G11" s="193" t="s">
        <v>1360</v>
      </c>
      <c r="H11" s="245" t="s">
        <v>602</v>
      </c>
      <c r="I11" s="197"/>
    </row>
    <row r="12" spans="1:9" ht="12" customHeight="1" thickBot="1">
      <c r="A12" s="9">
        <v>139</v>
      </c>
      <c r="D12" s="19"/>
      <c r="E12" s="22"/>
      <c r="F12" s="23"/>
      <c r="G12" s="23"/>
      <c r="H12" s="194"/>
      <c r="I12" s="197"/>
    </row>
    <row r="13" spans="4:10" ht="32.25" customHeight="1" thickBot="1">
      <c r="D13" s="19"/>
      <c r="E13" s="52" t="s">
        <v>597</v>
      </c>
      <c r="F13" s="384" t="s">
        <v>218</v>
      </c>
      <c r="G13" s="385"/>
      <c r="H13" s="194"/>
      <c r="I13" s="197"/>
      <c r="J13" s="37"/>
    </row>
    <row r="14" spans="4:9" ht="15" customHeight="1" hidden="1">
      <c r="D14" s="19"/>
      <c r="E14" s="24"/>
      <c r="F14" s="25"/>
      <c r="G14" s="23"/>
      <c r="H14" s="194"/>
      <c r="I14" s="197"/>
    </row>
    <row r="15" spans="4:9" ht="24.75" customHeight="1" hidden="1" thickBot="1">
      <c r="D15" s="19"/>
      <c r="E15" s="52" t="s">
        <v>1396</v>
      </c>
      <c r="F15" s="386"/>
      <c r="G15" s="387"/>
      <c r="H15" s="194" t="s">
        <v>1458</v>
      </c>
      <c r="I15" s="197"/>
    </row>
    <row r="16" spans="4:9" ht="12" customHeight="1" thickBot="1">
      <c r="D16" s="19"/>
      <c r="E16" s="24"/>
      <c r="F16" s="25"/>
      <c r="G16" s="23"/>
      <c r="H16" s="194"/>
      <c r="I16" s="197"/>
    </row>
    <row r="17" spans="4:9" ht="19.5" customHeight="1">
      <c r="D17" s="19"/>
      <c r="E17" s="53" t="s">
        <v>600</v>
      </c>
      <c r="F17" s="58" t="s">
        <v>244</v>
      </c>
      <c r="G17" s="26"/>
      <c r="H17" s="306" t="s">
        <v>37</v>
      </c>
      <c r="I17" s="197"/>
    </row>
    <row r="18" spans="4:9" ht="19.5" customHeight="1" thickBot="1">
      <c r="D18" s="19"/>
      <c r="E18" s="54" t="s">
        <v>601</v>
      </c>
      <c r="F18" s="59" t="s">
        <v>245</v>
      </c>
      <c r="G18" s="27"/>
      <c r="H18" s="305"/>
      <c r="I18" s="197"/>
    </row>
    <row r="19" spans="4:9" ht="12" customHeight="1" thickBot="1">
      <c r="D19" s="19"/>
      <c r="E19" s="22"/>
      <c r="F19" s="16"/>
      <c r="G19" s="23"/>
      <c r="H19" s="194"/>
      <c r="I19" s="197"/>
    </row>
    <row r="20" spans="4:9" ht="30" customHeight="1" thickBot="1">
      <c r="D20" s="19"/>
      <c r="E20" s="51" t="s">
        <v>1461</v>
      </c>
      <c r="F20" s="374" t="s">
        <v>1166</v>
      </c>
      <c r="G20" s="375"/>
      <c r="H20" s="194"/>
      <c r="I20" s="197"/>
    </row>
    <row r="21" spans="4:9" ht="12" customHeight="1" thickBot="1">
      <c r="D21" s="19"/>
      <c r="E21" s="22"/>
      <c r="F21" s="16"/>
      <c r="G21" s="23"/>
      <c r="H21" s="194"/>
      <c r="I21" s="197"/>
    </row>
    <row r="22" spans="3:17" ht="39.75" customHeight="1">
      <c r="C22" s="46"/>
      <c r="D22" s="19"/>
      <c r="E22" s="55" t="s">
        <v>598</v>
      </c>
      <c r="F22" s="56" t="s">
        <v>1442</v>
      </c>
      <c r="G22" s="85" t="s">
        <v>149</v>
      </c>
      <c r="H22" s="16"/>
      <c r="I22" s="197"/>
      <c r="O22" s="47"/>
      <c r="P22" s="47"/>
      <c r="Q22" s="48"/>
    </row>
    <row r="23" spans="4:9" ht="24.75" customHeight="1">
      <c r="D23" s="19"/>
      <c r="E23" s="372" t="s">
        <v>599</v>
      </c>
      <c r="F23" s="44" t="s">
        <v>1208</v>
      </c>
      <c r="G23" s="50" t="s">
        <v>239</v>
      </c>
      <c r="H23" s="16" t="s">
        <v>1397</v>
      </c>
      <c r="I23" s="197"/>
    </row>
    <row r="24" spans="4:9" ht="24.75" customHeight="1" thickBot="1">
      <c r="D24" s="19"/>
      <c r="E24" s="373"/>
      <c r="F24" s="57" t="s">
        <v>1241</v>
      </c>
      <c r="G24" s="60" t="s">
        <v>240</v>
      </c>
      <c r="H24" s="194"/>
      <c r="I24" s="197"/>
    </row>
    <row r="25" spans="4:9" ht="12" customHeight="1" thickBot="1">
      <c r="D25" s="19"/>
      <c r="E25" s="22"/>
      <c r="F25" s="16"/>
      <c r="G25" s="23"/>
      <c r="H25" s="194"/>
      <c r="I25" s="197"/>
    </row>
    <row r="26" spans="1:9" ht="27" customHeight="1" thickBot="1">
      <c r="A26" s="28" t="s">
        <v>1209</v>
      </c>
      <c r="B26" s="10" t="s">
        <v>1399</v>
      </c>
      <c r="D26" s="15"/>
      <c r="E26" s="390" t="s">
        <v>1399</v>
      </c>
      <c r="F26" s="391"/>
      <c r="G26" s="62" t="s">
        <v>603</v>
      </c>
      <c r="H26" s="16"/>
      <c r="I26" s="197"/>
    </row>
    <row r="27" spans="1:9" ht="27" customHeight="1">
      <c r="A27" s="28" t="s">
        <v>1210</v>
      </c>
      <c r="B27" s="10" t="s">
        <v>1236</v>
      </c>
      <c r="D27" s="15"/>
      <c r="E27" s="392" t="s">
        <v>1236</v>
      </c>
      <c r="F27" s="393"/>
      <c r="G27" s="62" t="s">
        <v>603</v>
      </c>
      <c r="H27" s="16"/>
      <c r="I27" s="197"/>
    </row>
    <row r="28" spans="1:9" ht="21" customHeight="1">
      <c r="A28" s="28" t="s">
        <v>1211</v>
      </c>
      <c r="B28" s="10" t="s">
        <v>1401</v>
      </c>
      <c r="D28" s="15"/>
      <c r="E28" s="372" t="s">
        <v>1402</v>
      </c>
      <c r="F28" s="43" t="s">
        <v>1403</v>
      </c>
      <c r="G28" s="63" t="s">
        <v>604</v>
      </c>
      <c r="H28" s="16"/>
      <c r="I28" s="197"/>
    </row>
    <row r="29" spans="1:9" ht="21" customHeight="1">
      <c r="A29" s="28" t="s">
        <v>1212</v>
      </c>
      <c r="B29" s="10" t="s">
        <v>1404</v>
      </c>
      <c r="D29" s="15"/>
      <c r="E29" s="372"/>
      <c r="F29" s="43" t="s">
        <v>1405</v>
      </c>
      <c r="G29" s="63" t="s">
        <v>605</v>
      </c>
      <c r="H29" s="16"/>
      <c r="I29" s="197"/>
    </row>
    <row r="30" spans="1:9" ht="21" customHeight="1">
      <c r="A30" s="28" t="s">
        <v>1213</v>
      </c>
      <c r="B30" s="10" t="s">
        <v>1406</v>
      </c>
      <c r="D30" s="15"/>
      <c r="E30" s="372" t="s">
        <v>1407</v>
      </c>
      <c r="F30" s="43" t="s">
        <v>1403</v>
      </c>
      <c r="G30" s="63" t="s">
        <v>606</v>
      </c>
      <c r="H30" s="16"/>
      <c r="I30" s="197"/>
    </row>
    <row r="31" spans="1:9" ht="21" customHeight="1">
      <c r="A31" s="28" t="s">
        <v>1214</v>
      </c>
      <c r="B31" s="10" t="s">
        <v>1408</v>
      </c>
      <c r="D31" s="15"/>
      <c r="E31" s="372"/>
      <c r="F31" s="43" t="s">
        <v>1405</v>
      </c>
      <c r="G31" s="63" t="s">
        <v>607</v>
      </c>
      <c r="H31" s="16"/>
      <c r="I31" s="197"/>
    </row>
    <row r="32" spans="1:9" ht="21" customHeight="1">
      <c r="A32" s="28" t="s">
        <v>1398</v>
      </c>
      <c r="B32" s="29" t="s">
        <v>1409</v>
      </c>
      <c r="D32" s="30"/>
      <c r="E32" s="388" t="s">
        <v>1410</v>
      </c>
      <c r="F32" s="31" t="s">
        <v>1403</v>
      </c>
      <c r="G32" s="64" t="s">
        <v>608</v>
      </c>
      <c r="H32" s="195"/>
      <c r="I32" s="197"/>
    </row>
    <row r="33" spans="1:9" ht="21" customHeight="1">
      <c r="A33" s="28" t="s">
        <v>1400</v>
      </c>
      <c r="B33" s="29" t="s">
        <v>1411</v>
      </c>
      <c r="D33" s="30"/>
      <c r="E33" s="388"/>
      <c r="F33" s="31" t="s">
        <v>1412</v>
      </c>
      <c r="G33" s="64" t="s">
        <v>609</v>
      </c>
      <c r="H33" s="195"/>
      <c r="I33" s="197"/>
    </row>
    <row r="34" spans="1:9" ht="21" customHeight="1">
      <c r="A34" s="28" t="s">
        <v>1215</v>
      </c>
      <c r="B34" s="29" t="s">
        <v>1413</v>
      </c>
      <c r="D34" s="30"/>
      <c r="E34" s="388"/>
      <c r="F34" s="31" t="s">
        <v>1405</v>
      </c>
      <c r="G34" s="64" t="s">
        <v>610</v>
      </c>
      <c r="H34" s="195"/>
      <c r="I34" s="197"/>
    </row>
    <row r="35" spans="1:9" ht="21" customHeight="1" thickBot="1">
      <c r="A35" s="28" t="s">
        <v>1216</v>
      </c>
      <c r="B35" s="29" t="s">
        <v>1414</v>
      </c>
      <c r="D35" s="30"/>
      <c r="E35" s="389"/>
      <c r="F35" s="49" t="s">
        <v>1415</v>
      </c>
      <c r="G35" s="65" t="s">
        <v>611</v>
      </c>
      <c r="H35" s="195"/>
      <c r="I35" s="197"/>
    </row>
    <row r="36" spans="4:9" ht="11.25">
      <c r="D36" s="32"/>
      <c r="E36" s="33"/>
      <c r="F36" s="33"/>
      <c r="G36" s="34"/>
      <c r="H36" s="33"/>
      <c r="I36" s="198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3">
    <mergeCell ref="E32:E35"/>
    <mergeCell ref="E26:F26"/>
    <mergeCell ref="E28:E29"/>
    <mergeCell ref="E30:E31"/>
    <mergeCell ref="E27:F27"/>
    <mergeCell ref="E23:E24"/>
    <mergeCell ref="F20:G20"/>
    <mergeCell ref="G3:H3"/>
    <mergeCell ref="E4:G4"/>
    <mergeCell ref="E6:F6"/>
    <mergeCell ref="E7:F7"/>
    <mergeCell ref="F13:G13"/>
    <mergeCell ref="F15:G15"/>
  </mergeCells>
  <dataValidations count="10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9">
      <formula1>"I квартал,II квартал,III квартал,IV квартал"</formula1>
    </dataValidation>
    <dataValidation type="list" allowBlank="1" showInputMessage="1" showErrorMessage="1" sqref="H18">
      <formula1>"Да,Нет"</formula1>
    </dataValidation>
  </dataValidations>
  <printOptions/>
  <pageMargins left="0.75" right="0.75" top="1" bottom="1" header="0.5" footer="0.5"/>
  <pageSetup fitToHeight="2" fitToWidth="1" horizontalDpi="600" verticalDpi="600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/>
  <dimension ref="A1:E36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5.75390625" style="78" customWidth="1"/>
    <col min="2" max="2" width="25.75390625" style="78" customWidth="1"/>
    <col min="3" max="3" width="100.75390625" style="78" customWidth="1"/>
    <col min="4" max="4" width="15.875" style="84" bestFit="1" customWidth="1"/>
    <col min="5" max="16384" width="9.125" style="78" customWidth="1"/>
  </cols>
  <sheetData>
    <row r="1" ht="12" thickBot="1">
      <c r="B1" s="79"/>
    </row>
    <row r="2" spans="1:5" ht="12" thickBot="1">
      <c r="A2" s="80"/>
      <c r="B2" s="81" t="s">
        <v>1188</v>
      </c>
      <c r="C2" s="82" t="s">
        <v>1189</v>
      </c>
      <c r="D2" s="83" t="s">
        <v>1238</v>
      </c>
      <c r="E2" s="80"/>
    </row>
    <row r="3" spans="1:5" ht="34.5" customHeight="1">
      <c r="A3" s="80"/>
      <c r="B3" s="151" t="s">
        <v>1352</v>
      </c>
      <c r="C3" s="152" t="str">
        <f>'ГВС цены'!E10</f>
        <v>Информация о ценах (тарифах) на регулируемые товары и услуги и надбавках к этим ценам (тарифам)</v>
      </c>
      <c r="D3" s="153" t="s">
        <v>1190</v>
      </c>
      <c r="E3" s="80"/>
    </row>
    <row r="4" spans="1:5" ht="34.5" customHeight="1">
      <c r="A4" s="80"/>
      <c r="B4" s="86" t="s">
        <v>1353</v>
      </c>
      <c r="C4" s="154" t="str">
        <f>'ГВС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4" s="155" t="s">
        <v>1190</v>
      </c>
      <c r="E4" s="80"/>
    </row>
    <row r="5" spans="2:4" ht="34.5" customHeight="1">
      <c r="B5" s="156" t="s">
        <v>1354</v>
      </c>
      <c r="C5" s="157" t="str">
        <f>'ГВС инвестиции'!$E$10</f>
        <v>Информация об инвестиционных программах и отчетах об их реализации</v>
      </c>
      <c r="D5" s="155" t="s">
        <v>1190</v>
      </c>
    </row>
    <row r="6" spans="1:5" ht="34.5" customHeight="1">
      <c r="A6" s="80"/>
      <c r="B6" s="86" t="s">
        <v>1355</v>
      </c>
      <c r="C6" s="154" t="str">
        <f>'ГВС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горячего водоснабжения</v>
      </c>
      <c r="D6" s="155" t="s">
        <v>1190</v>
      </c>
      <c r="E6" s="80"/>
    </row>
    <row r="7" spans="1:5" ht="34.5" customHeight="1">
      <c r="A7" s="80"/>
      <c r="B7" s="349" t="s">
        <v>1356</v>
      </c>
      <c r="C7" s="350" t="str">
        <f>'ГВС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7" s="351" t="s">
        <v>1190</v>
      </c>
      <c r="E7" s="80"/>
    </row>
    <row r="8" spans="1:5" ht="34.5" customHeight="1" thickBot="1">
      <c r="A8" s="80"/>
      <c r="B8" s="352" t="s">
        <v>1144</v>
      </c>
      <c r="C8" s="353" t="str">
        <f>'Ссылки на публикации'!E10</f>
        <v>Ссылки на публикации в других источниках</v>
      </c>
      <c r="D8" s="158" t="s">
        <v>1190</v>
      </c>
      <c r="E8" s="80"/>
    </row>
    <row r="9" spans="1:5" ht="24" customHeight="1">
      <c r="A9" s="80"/>
      <c r="B9" s="87"/>
      <c r="C9" s="87"/>
      <c r="D9" s="88"/>
      <c r="E9" s="80"/>
    </row>
    <row r="10" spans="1:5" ht="24" customHeight="1">
      <c r="A10" s="80"/>
      <c r="B10" s="87"/>
      <c r="C10" s="87"/>
      <c r="D10" s="88"/>
      <c r="E10" s="80"/>
    </row>
    <row r="11" spans="1:5" ht="24" customHeight="1">
      <c r="A11" s="80"/>
      <c r="B11" s="87"/>
      <c r="C11" s="87"/>
      <c r="D11" s="88"/>
      <c r="E11" s="80"/>
    </row>
    <row r="12" spans="1:5" ht="24" customHeight="1">
      <c r="A12" s="80"/>
      <c r="B12" s="87"/>
      <c r="C12" s="87"/>
      <c r="D12" s="88"/>
      <c r="E12" s="80"/>
    </row>
    <row r="13" spans="1:5" ht="24" customHeight="1">
      <c r="A13" s="80"/>
      <c r="B13" s="87"/>
      <c r="C13" s="87"/>
      <c r="D13" s="88"/>
      <c r="E13" s="80"/>
    </row>
    <row r="14" spans="2:4" ht="24" customHeight="1">
      <c r="B14" s="87"/>
      <c r="C14" s="87"/>
      <c r="D14" s="88"/>
    </row>
    <row r="15" spans="1:5" ht="24" customHeight="1">
      <c r="A15" s="80"/>
      <c r="B15" s="87"/>
      <c r="C15" s="87"/>
      <c r="D15" s="88"/>
      <c r="E15" s="80"/>
    </row>
    <row r="16" spans="2:4" ht="24" customHeight="1">
      <c r="B16" s="87"/>
      <c r="C16" s="87"/>
      <c r="D16" s="88"/>
    </row>
    <row r="17" spans="2:4" ht="24" customHeight="1">
      <c r="B17" s="87"/>
      <c r="C17" s="87"/>
      <c r="D17" s="88"/>
    </row>
    <row r="18" spans="2:4" ht="24" customHeight="1">
      <c r="B18" s="87"/>
      <c r="C18" s="87"/>
      <c r="D18" s="88"/>
    </row>
    <row r="19" spans="2:4" ht="24" customHeight="1">
      <c r="B19" s="87"/>
      <c r="C19" s="87"/>
      <c r="D19" s="88"/>
    </row>
    <row r="20" spans="2:4" ht="24" customHeight="1">
      <c r="B20" s="87"/>
      <c r="C20" s="87"/>
      <c r="D20" s="88"/>
    </row>
    <row r="21" spans="2:4" ht="24" customHeight="1">
      <c r="B21" s="87"/>
      <c r="C21" s="87"/>
      <c r="D21" s="88"/>
    </row>
    <row r="22" spans="2:4" ht="24" customHeight="1">
      <c r="B22" s="87"/>
      <c r="C22" s="87"/>
      <c r="D22" s="88"/>
    </row>
    <row r="23" spans="2:4" ht="24" customHeight="1">
      <c r="B23" s="87"/>
      <c r="C23" s="87"/>
      <c r="D23" s="88"/>
    </row>
    <row r="24" spans="2:4" ht="24" customHeight="1">
      <c r="B24" s="87"/>
      <c r="C24" s="87"/>
      <c r="D24" s="88"/>
    </row>
    <row r="25" spans="2:4" ht="24" customHeight="1">
      <c r="B25" s="87"/>
      <c r="C25" s="87"/>
      <c r="D25" s="88"/>
    </row>
    <row r="26" spans="2:4" ht="24" customHeight="1">
      <c r="B26" s="87"/>
      <c r="C26" s="87"/>
      <c r="D26" s="88"/>
    </row>
    <row r="27" spans="2:4" ht="24" customHeight="1">
      <c r="B27" s="87"/>
      <c r="C27" s="87"/>
      <c r="D27" s="88"/>
    </row>
    <row r="28" spans="2:4" ht="24" customHeight="1">
      <c r="B28" s="87"/>
      <c r="C28" s="87"/>
      <c r="D28" s="88"/>
    </row>
    <row r="29" spans="2:4" ht="24" customHeight="1">
      <c r="B29" s="87"/>
      <c r="C29" s="87"/>
      <c r="D29" s="88"/>
    </row>
    <row r="30" spans="2:4" ht="24" customHeight="1">
      <c r="B30" s="87"/>
      <c r="C30" s="87"/>
      <c r="D30" s="88"/>
    </row>
    <row r="31" spans="2:4" ht="24" customHeight="1">
      <c r="B31" s="87"/>
      <c r="C31" s="87"/>
      <c r="D31" s="88"/>
    </row>
    <row r="32" spans="2:4" ht="24" customHeight="1">
      <c r="B32" s="87"/>
      <c r="C32" s="87"/>
      <c r="D32" s="88"/>
    </row>
    <row r="33" spans="2:4" ht="24" customHeight="1">
      <c r="B33" s="87"/>
      <c r="C33" s="87"/>
      <c r="D33" s="88"/>
    </row>
    <row r="34" spans="2:4" ht="24" customHeight="1">
      <c r="B34" s="87"/>
      <c r="C34" s="87"/>
      <c r="D34" s="88"/>
    </row>
    <row r="35" spans="2:4" ht="24" customHeight="1">
      <c r="B35" s="87"/>
      <c r="C35" s="87"/>
      <c r="D35" s="88"/>
    </row>
    <row r="36" spans="2:4" ht="24" customHeight="1">
      <c r="B36" s="87"/>
      <c r="C36" s="87"/>
      <c r="D36" s="88"/>
    </row>
    <row r="37" ht="24" customHeight="1"/>
  </sheetData>
  <sheetProtection password="FA9C" sheet="1" scenarios="1" formatColumns="0" formatRows="0"/>
  <hyperlinks>
    <hyperlink ref="D3" location="'ГВС цены'!A1" tooltip="Нажмите для перехода на лист" display="Перейти на лист"/>
    <hyperlink ref="D4" location="'ГВС характеристики'!A1" tooltip="Нажмите для перехода на лист" display="Перейти на лист"/>
    <hyperlink ref="D5" location="'ГВС инвестиции'!A1" tooltip="Нажмите для перехода на лист" display="Перейти на лист"/>
    <hyperlink ref="D6" location="'ГВС доступ'!A1" tooltip="Нажмите для перехода на лист" display="Перейти на лист"/>
    <hyperlink ref="D7" location="'ГВС показатели'!A1" tooltip="Нажмите для перехода на лист" display="Перейти на лист"/>
    <hyperlink ref="D8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C8:AI41"/>
  <sheetViews>
    <sheetView zoomScale="85" zoomScaleNormal="85" zoomScaleSheetLayoutView="40" zoomScalePageLayoutView="0" workbookViewId="0" topLeftCell="C34">
      <selection activeCell="I41" sqref="I41"/>
    </sheetView>
  </sheetViews>
  <sheetFormatPr defaultColWidth="9.00390625" defaultRowHeight="12.75"/>
  <cols>
    <col min="1" max="2" width="0" style="87" hidden="1" customWidth="1"/>
    <col min="3" max="4" width="2.75390625" style="87" customWidth="1"/>
    <col min="5" max="5" width="6.75390625" style="199" customWidth="1"/>
    <col min="6" max="6" width="50.75390625" style="87" customWidth="1"/>
    <col min="7" max="7" width="15.75390625" style="87" customWidth="1"/>
    <col min="8" max="11" width="20.75390625" style="87" customWidth="1"/>
    <col min="12" max="12" width="40.75390625" style="87" customWidth="1"/>
    <col min="13" max="13" width="48.00390625" style="87" customWidth="1"/>
    <col min="14" max="14" width="60.75390625" style="87" customWidth="1"/>
    <col min="15" max="16" width="2.75390625" style="87" customWidth="1"/>
    <col min="17" max="16384" width="9.125" style="87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5" ht="11.25">
      <c r="D8" s="89"/>
      <c r="E8" s="200"/>
      <c r="F8" s="90"/>
      <c r="G8" s="90"/>
      <c r="H8" s="90"/>
      <c r="I8" s="90"/>
      <c r="J8" s="90"/>
      <c r="K8" s="90"/>
      <c r="L8" s="90"/>
      <c r="M8" s="90"/>
      <c r="N8" s="90"/>
      <c r="O8" s="91"/>
    </row>
    <row r="9" spans="4:35" ht="12.75" customHeight="1">
      <c r="D9" s="92"/>
      <c r="E9" s="201"/>
      <c r="F9" s="262" t="s">
        <v>1191</v>
      </c>
      <c r="G9" s="262"/>
      <c r="H9" s="262"/>
      <c r="I9" s="262"/>
      <c r="J9" s="262"/>
      <c r="K9" s="262"/>
      <c r="L9" s="262"/>
      <c r="M9" s="262"/>
      <c r="N9" s="93"/>
      <c r="O9" s="94"/>
      <c r="P9" s="95"/>
      <c r="Q9" s="95"/>
      <c r="R9" s="95"/>
      <c r="S9" s="95"/>
      <c r="T9" s="95"/>
      <c r="U9" s="95"/>
      <c r="V9" s="95"/>
      <c r="W9" s="95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</row>
    <row r="10" spans="3:31" ht="30.75" customHeight="1">
      <c r="C10" s="97"/>
      <c r="D10" s="98"/>
      <c r="E10" s="394" t="s">
        <v>1160</v>
      </c>
      <c r="F10" s="395"/>
      <c r="G10" s="395"/>
      <c r="H10" s="395"/>
      <c r="I10" s="395"/>
      <c r="J10" s="395"/>
      <c r="K10" s="395"/>
      <c r="L10" s="395"/>
      <c r="M10" s="395"/>
      <c r="N10" s="396"/>
      <c r="O10" s="99"/>
      <c r="P10" s="100"/>
      <c r="Q10" s="100"/>
      <c r="R10" s="100"/>
      <c r="S10" s="100"/>
      <c r="T10" s="100"/>
      <c r="U10" s="100"/>
      <c r="V10" s="100"/>
      <c r="W10" s="100"/>
      <c r="X10" s="101"/>
      <c r="Y10" s="101"/>
      <c r="Z10" s="101"/>
      <c r="AA10" s="101"/>
      <c r="AB10" s="101"/>
      <c r="AC10" s="101"/>
      <c r="AD10" s="101"/>
      <c r="AE10" s="101"/>
    </row>
    <row r="11" spans="3:31" ht="12.75" customHeight="1" thickBot="1">
      <c r="C11" s="97"/>
      <c r="D11" s="98"/>
      <c r="E11" s="201"/>
      <c r="F11" s="93"/>
      <c r="G11" s="93"/>
      <c r="H11" s="93"/>
      <c r="I11" s="93"/>
      <c r="J11" s="93"/>
      <c r="K11" s="93"/>
      <c r="L11" s="93"/>
      <c r="M11" s="93"/>
      <c r="N11" s="202"/>
      <c r="O11" s="94"/>
      <c r="P11" s="95"/>
      <c r="Q11" s="95"/>
      <c r="R11" s="95"/>
      <c r="S11" s="95"/>
      <c r="T11" s="95"/>
      <c r="U11" s="95"/>
      <c r="V11" s="95"/>
      <c r="W11" s="95"/>
      <c r="X11" s="101"/>
      <c r="Y11" s="101"/>
      <c r="Z11" s="101"/>
      <c r="AA11" s="101"/>
      <c r="AB11" s="101"/>
      <c r="AC11" s="101"/>
      <c r="AD11" s="101"/>
      <c r="AE11" s="101"/>
    </row>
    <row r="12" spans="3:31" ht="30" customHeight="1" thickBot="1">
      <c r="C12" s="97"/>
      <c r="D12" s="98"/>
      <c r="E12" s="223" t="s">
        <v>1459</v>
      </c>
      <c r="F12" s="103" t="s">
        <v>1221</v>
      </c>
      <c r="G12" s="124" t="s">
        <v>1462</v>
      </c>
      <c r="H12" s="124" t="s">
        <v>1161</v>
      </c>
      <c r="I12" s="103" t="s">
        <v>1362</v>
      </c>
      <c r="J12" s="103" t="s">
        <v>1363</v>
      </c>
      <c r="K12" s="124" t="s">
        <v>1364</v>
      </c>
      <c r="L12" s="124" t="s">
        <v>1365</v>
      </c>
      <c r="M12" s="317" t="s">
        <v>1108</v>
      </c>
      <c r="N12" s="316" t="s">
        <v>1366</v>
      </c>
      <c r="O12" s="94"/>
      <c r="P12" s="95"/>
      <c r="Q12" s="95"/>
      <c r="R12" s="95"/>
      <c r="S12" s="95"/>
      <c r="T12" s="95"/>
      <c r="U12" s="95"/>
      <c r="V12" s="95"/>
      <c r="W12" s="95"/>
      <c r="X12" s="101"/>
      <c r="Y12" s="101"/>
      <c r="Z12" s="101"/>
      <c r="AA12" s="101"/>
      <c r="AB12" s="101"/>
      <c r="AC12" s="101"/>
      <c r="AD12" s="101"/>
      <c r="AE12" s="101"/>
    </row>
    <row r="13" spans="3:31" ht="12" customHeight="1" thickBot="1">
      <c r="C13" s="97"/>
      <c r="D13" s="98"/>
      <c r="E13" s="231">
        <v>1</v>
      </c>
      <c r="F13" s="232">
        <f>E13+1</f>
        <v>2</v>
      </c>
      <c r="G13" s="232">
        <v>3</v>
      </c>
      <c r="H13" s="143">
        <v>4</v>
      </c>
      <c r="I13" s="143">
        <v>5</v>
      </c>
      <c r="J13" s="143">
        <v>6</v>
      </c>
      <c r="K13" s="143">
        <v>7</v>
      </c>
      <c r="L13" s="143">
        <v>8</v>
      </c>
      <c r="M13" s="143">
        <v>9</v>
      </c>
      <c r="N13" s="233">
        <v>10</v>
      </c>
      <c r="O13" s="94"/>
      <c r="P13" s="95"/>
      <c r="Q13" s="95"/>
      <c r="R13" s="95"/>
      <c r="S13" s="95"/>
      <c r="T13" s="95"/>
      <c r="U13" s="95"/>
      <c r="V13" s="95"/>
      <c r="W13" s="95"/>
      <c r="X13" s="101"/>
      <c r="Y13" s="101"/>
      <c r="Z13" s="101"/>
      <c r="AA13" s="101"/>
      <c r="AB13" s="101"/>
      <c r="AC13" s="101"/>
      <c r="AD13" s="101"/>
      <c r="AE13" s="101"/>
    </row>
    <row r="14" spans="3:31" s="148" customFormat="1" ht="29.25" customHeight="1">
      <c r="C14" s="203"/>
      <c r="D14" s="204"/>
      <c r="E14" s="278" t="s">
        <v>1162</v>
      </c>
      <c r="F14" s="279" t="s">
        <v>1373</v>
      </c>
      <c r="G14" s="280"/>
      <c r="H14" s="227"/>
      <c r="I14" s="228"/>
      <c r="J14" s="228"/>
      <c r="K14" s="229"/>
      <c r="L14" s="229"/>
      <c r="M14" s="229"/>
      <c r="N14" s="230"/>
      <c r="O14" s="318"/>
      <c r="P14" s="207"/>
      <c r="Q14" s="207"/>
      <c r="R14" s="207"/>
      <c r="S14" s="207"/>
      <c r="T14" s="207"/>
      <c r="U14" s="207"/>
      <c r="V14" s="207"/>
      <c r="W14" s="207"/>
      <c r="X14" s="208"/>
      <c r="Y14" s="208"/>
      <c r="Z14" s="208"/>
      <c r="AA14" s="208"/>
      <c r="AB14" s="208"/>
      <c r="AC14" s="208"/>
      <c r="AD14" s="208"/>
      <c r="AE14" s="208"/>
    </row>
    <row r="15" spans="3:31" ht="29.25" customHeight="1">
      <c r="C15" s="97"/>
      <c r="D15" s="98"/>
      <c r="E15" s="281" t="s">
        <v>69</v>
      </c>
      <c r="F15" s="282" t="s">
        <v>1367</v>
      </c>
      <c r="G15" s="280"/>
      <c r="H15" s="219"/>
      <c r="I15" s="220"/>
      <c r="J15" s="220"/>
      <c r="K15" s="205"/>
      <c r="L15" s="205"/>
      <c r="M15" s="313"/>
      <c r="N15" s="222"/>
      <c r="O15" s="94"/>
      <c r="P15" s="95"/>
      <c r="Q15" s="95"/>
      <c r="R15" s="95"/>
      <c r="S15" s="95"/>
      <c r="T15" s="95"/>
      <c r="U15" s="95"/>
      <c r="V15" s="95"/>
      <c r="W15" s="95"/>
      <c r="X15" s="101"/>
      <c r="Y15" s="101"/>
      <c r="Z15" s="101"/>
      <c r="AA15" s="101"/>
      <c r="AB15" s="101"/>
      <c r="AC15" s="101"/>
      <c r="AD15" s="101"/>
      <c r="AE15" s="101"/>
    </row>
    <row r="16" spans="3:31" ht="24" customHeight="1">
      <c r="C16" s="97"/>
      <c r="D16" s="98"/>
      <c r="E16" s="281" t="s">
        <v>70</v>
      </c>
      <c r="F16" s="283" t="s">
        <v>1342</v>
      </c>
      <c r="G16" s="284" t="s">
        <v>1368</v>
      </c>
      <c r="H16" s="219"/>
      <c r="I16" s="220"/>
      <c r="J16" s="220"/>
      <c r="K16" s="307"/>
      <c r="L16" s="205"/>
      <c r="M16" s="313"/>
      <c r="N16" s="222"/>
      <c r="O16" s="94"/>
      <c r="P16" s="95"/>
      <c r="Q16" s="95"/>
      <c r="R16" s="95"/>
      <c r="S16" s="95"/>
      <c r="T16" s="95"/>
      <c r="U16" s="95"/>
      <c r="V16" s="95"/>
      <c r="W16" s="95"/>
      <c r="X16" s="101"/>
      <c r="Y16" s="101"/>
      <c r="Z16" s="101"/>
      <c r="AA16" s="101"/>
      <c r="AB16" s="101"/>
      <c r="AC16" s="101"/>
      <c r="AD16" s="101"/>
      <c r="AE16" s="101"/>
    </row>
    <row r="17" spans="3:31" s="148" customFormat="1" ht="24" customHeight="1">
      <c r="C17" s="203"/>
      <c r="D17" s="204"/>
      <c r="E17" s="285" t="s">
        <v>71</v>
      </c>
      <c r="F17" s="286" t="s">
        <v>1343</v>
      </c>
      <c r="G17" s="280"/>
      <c r="H17" s="219"/>
      <c r="I17" s="220"/>
      <c r="J17" s="220"/>
      <c r="K17" s="205"/>
      <c r="L17" s="205"/>
      <c r="M17" s="313"/>
      <c r="N17" s="222"/>
      <c r="O17" s="318"/>
      <c r="P17" s="207"/>
      <c r="Q17" s="207"/>
      <c r="R17" s="207"/>
      <c r="S17" s="207"/>
      <c r="T17" s="207"/>
      <c r="U17" s="207"/>
      <c r="V17" s="207"/>
      <c r="W17" s="207"/>
      <c r="X17" s="208"/>
      <c r="Y17" s="208"/>
      <c r="Z17" s="208"/>
      <c r="AA17" s="208"/>
      <c r="AB17" s="208"/>
      <c r="AC17" s="208"/>
      <c r="AD17" s="208"/>
      <c r="AE17" s="208"/>
    </row>
    <row r="18" spans="3:31" s="148" customFormat="1" ht="24" customHeight="1">
      <c r="C18" s="203"/>
      <c r="D18" s="204"/>
      <c r="E18" s="285" t="s">
        <v>72</v>
      </c>
      <c r="F18" s="287" t="s">
        <v>1344</v>
      </c>
      <c r="G18" s="288" t="s">
        <v>1433</v>
      </c>
      <c r="H18" s="219"/>
      <c r="I18" s="220"/>
      <c r="J18" s="220"/>
      <c r="K18" s="307"/>
      <c r="L18" s="205"/>
      <c r="M18" s="313"/>
      <c r="N18" s="222"/>
      <c r="O18" s="318"/>
      <c r="P18" s="207"/>
      <c r="Q18" s="207"/>
      <c r="R18" s="207"/>
      <c r="S18" s="207"/>
      <c r="T18" s="207"/>
      <c r="U18" s="207"/>
      <c r="V18" s="207"/>
      <c r="W18" s="207"/>
      <c r="X18" s="208"/>
      <c r="Y18" s="208"/>
      <c r="Z18" s="208"/>
      <c r="AA18" s="208"/>
      <c r="AB18" s="208"/>
      <c r="AC18" s="208"/>
      <c r="AD18" s="208"/>
      <c r="AE18" s="208"/>
    </row>
    <row r="19" spans="3:31" ht="24" customHeight="1">
      <c r="C19" s="97"/>
      <c r="D19" s="98"/>
      <c r="E19" s="281" t="s">
        <v>73</v>
      </c>
      <c r="F19" s="289" t="s">
        <v>1345</v>
      </c>
      <c r="G19" s="284" t="s">
        <v>1368</v>
      </c>
      <c r="H19" s="219"/>
      <c r="I19" s="220"/>
      <c r="J19" s="220"/>
      <c r="K19" s="307"/>
      <c r="L19" s="205"/>
      <c r="M19" s="313"/>
      <c r="N19" s="222"/>
      <c r="O19" s="94"/>
      <c r="P19" s="95"/>
      <c r="Q19" s="95"/>
      <c r="R19" s="95"/>
      <c r="S19" s="95"/>
      <c r="T19" s="95"/>
      <c r="U19" s="95"/>
      <c r="V19" s="95"/>
      <c r="W19" s="95"/>
      <c r="X19" s="101"/>
      <c r="Y19" s="101"/>
      <c r="Z19" s="101"/>
      <c r="AA19" s="101"/>
      <c r="AB19" s="101"/>
      <c r="AC19" s="101"/>
      <c r="AD19" s="101"/>
      <c r="AE19" s="101"/>
    </row>
    <row r="20" spans="3:31" ht="24" customHeight="1">
      <c r="C20" s="97"/>
      <c r="D20" s="98"/>
      <c r="E20" s="281" t="s">
        <v>74</v>
      </c>
      <c r="F20" s="289" t="s">
        <v>1346</v>
      </c>
      <c r="G20" s="284" t="s">
        <v>1369</v>
      </c>
      <c r="H20" s="219"/>
      <c r="I20" s="220"/>
      <c r="J20" s="220"/>
      <c r="K20" s="307"/>
      <c r="L20" s="205"/>
      <c r="M20" s="313"/>
      <c r="N20" s="222"/>
      <c r="O20" s="94"/>
      <c r="P20" s="95"/>
      <c r="Q20" s="95"/>
      <c r="R20" s="95"/>
      <c r="S20" s="95"/>
      <c r="T20" s="95"/>
      <c r="U20" s="95"/>
      <c r="V20" s="95"/>
      <c r="W20" s="95"/>
      <c r="X20" s="101"/>
      <c r="Y20" s="101"/>
      <c r="Z20" s="101"/>
      <c r="AA20" s="101"/>
      <c r="AB20" s="101"/>
      <c r="AC20" s="101"/>
      <c r="AD20" s="101"/>
      <c r="AE20" s="101"/>
    </row>
    <row r="21" spans="3:31" s="148" customFormat="1" ht="29.25" customHeight="1">
      <c r="C21" s="203"/>
      <c r="D21" s="204"/>
      <c r="E21" s="285" t="s">
        <v>75</v>
      </c>
      <c r="F21" s="282" t="s">
        <v>1370</v>
      </c>
      <c r="G21" s="280"/>
      <c r="H21" s="219"/>
      <c r="I21" s="220"/>
      <c r="J21" s="220"/>
      <c r="K21" s="205"/>
      <c r="L21" s="205"/>
      <c r="M21" s="313"/>
      <c r="N21" s="222"/>
      <c r="O21" s="318"/>
      <c r="P21" s="207"/>
      <c r="Q21" s="207"/>
      <c r="R21" s="207"/>
      <c r="S21" s="207"/>
      <c r="T21" s="207"/>
      <c r="U21" s="207"/>
      <c r="V21" s="207"/>
      <c r="W21" s="207"/>
      <c r="X21" s="208"/>
      <c r="Y21" s="208"/>
      <c r="Z21" s="208"/>
      <c r="AA21" s="208"/>
      <c r="AB21" s="208"/>
      <c r="AC21" s="208"/>
      <c r="AD21" s="208"/>
      <c r="AE21" s="208"/>
    </row>
    <row r="22" spans="3:31" ht="24" customHeight="1">
      <c r="C22" s="97"/>
      <c r="D22" s="98"/>
      <c r="E22" s="281" t="s">
        <v>76</v>
      </c>
      <c r="F22" s="283" t="s">
        <v>1342</v>
      </c>
      <c r="G22" s="284" t="s">
        <v>1368</v>
      </c>
      <c r="H22" s="219"/>
      <c r="I22" s="220"/>
      <c r="J22" s="220"/>
      <c r="K22" s="307"/>
      <c r="L22" s="205"/>
      <c r="M22" s="313"/>
      <c r="N22" s="222"/>
      <c r="O22" s="94"/>
      <c r="P22" s="95"/>
      <c r="Q22" s="95"/>
      <c r="R22" s="95"/>
      <c r="S22" s="95"/>
      <c r="T22" s="95"/>
      <c r="U22" s="95"/>
      <c r="V22" s="95"/>
      <c r="W22" s="95"/>
      <c r="X22" s="101"/>
      <c r="Y22" s="101"/>
      <c r="Z22" s="101"/>
      <c r="AA22" s="101"/>
      <c r="AB22" s="101"/>
      <c r="AC22" s="101"/>
      <c r="AD22" s="101"/>
      <c r="AE22" s="101"/>
    </row>
    <row r="23" spans="3:31" s="148" customFormat="1" ht="24" customHeight="1">
      <c r="C23" s="203"/>
      <c r="D23" s="204"/>
      <c r="E23" s="285" t="s">
        <v>77</v>
      </c>
      <c r="F23" s="286" t="s">
        <v>1343</v>
      </c>
      <c r="G23" s="280"/>
      <c r="H23" s="219"/>
      <c r="I23" s="220"/>
      <c r="J23" s="220"/>
      <c r="K23" s="205"/>
      <c r="L23" s="205"/>
      <c r="M23" s="313"/>
      <c r="N23" s="222"/>
      <c r="O23" s="318"/>
      <c r="P23" s="207"/>
      <c r="Q23" s="207"/>
      <c r="R23" s="207"/>
      <c r="S23" s="207"/>
      <c r="T23" s="207"/>
      <c r="U23" s="207"/>
      <c r="V23" s="207"/>
      <c r="W23" s="207"/>
      <c r="X23" s="208"/>
      <c r="Y23" s="208"/>
      <c r="Z23" s="208"/>
      <c r="AA23" s="208"/>
      <c r="AB23" s="208"/>
      <c r="AC23" s="208"/>
      <c r="AD23" s="208"/>
      <c r="AE23" s="208"/>
    </row>
    <row r="24" spans="3:31" s="148" customFormat="1" ht="24" customHeight="1">
      <c r="C24" s="203"/>
      <c r="D24" s="204"/>
      <c r="E24" s="285" t="s">
        <v>78</v>
      </c>
      <c r="F24" s="287" t="s">
        <v>1344</v>
      </c>
      <c r="G24" s="288" t="s">
        <v>1433</v>
      </c>
      <c r="H24" s="219"/>
      <c r="I24" s="220"/>
      <c r="J24" s="220"/>
      <c r="K24" s="307"/>
      <c r="L24" s="205"/>
      <c r="M24" s="313"/>
      <c r="N24" s="222"/>
      <c r="O24" s="318"/>
      <c r="P24" s="207"/>
      <c r="Q24" s="207"/>
      <c r="R24" s="207"/>
      <c r="S24" s="207"/>
      <c r="T24" s="207"/>
      <c r="U24" s="207"/>
      <c r="V24" s="207"/>
      <c r="W24" s="207"/>
      <c r="X24" s="208"/>
      <c r="Y24" s="208"/>
      <c r="Z24" s="208"/>
      <c r="AA24" s="208"/>
      <c r="AB24" s="208"/>
      <c r="AC24" s="208"/>
      <c r="AD24" s="208"/>
      <c r="AE24" s="208"/>
    </row>
    <row r="25" spans="3:31" ht="24" customHeight="1">
      <c r="C25" s="97"/>
      <c r="D25" s="98"/>
      <c r="E25" s="281" t="s">
        <v>79</v>
      </c>
      <c r="F25" s="289" t="s">
        <v>1345</v>
      </c>
      <c r="G25" s="284" t="s">
        <v>1368</v>
      </c>
      <c r="H25" s="219"/>
      <c r="I25" s="220"/>
      <c r="J25" s="220"/>
      <c r="K25" s="307"/>
      <c r="L25" s="205"/>
      <c r="M25" s="313"/>
      <c r="N25" s="222"/>
      <c r="O25" s="94"/>
      <c r="P25" s="95"/>
      <c r="Q25" s="95"/>
      <c r="R25" s="95"/>
      <c r="S25" s="95"/>
      <c r="T25" s="95"/>
      <c r="U25" s="95"/>
      <c r="V25" s="95"/>
      <c r="W25" s="95"/>
      <c r="X25" s="101"/>
      <c r="Y25" s="101"/>
      <c r="Z25" s="101"/>
      <c r="AA25" s="101"/>
      <c r="AB25" s="101"/>
      <c r="AC25" s="101"/>
      <c r="AD25" s="101"/>
      <c r="AE25" s="101"/>
    </row>
    <row r="26" spans="3:31" ht="24" customHeight="1">
      <c r="C26" s="97"/>
      <c r="D26" s="98"/>
      <c r="E26" s="281" t="s">
        <v>80</v>
      </c>
      <c r="F26" s="289" t="s">
        <v>1346</v>
      </c>
      <c r="G26" s="284" t="s">
        <v>1369</v>
      </c>
      <c r="H26" s="219"/>
      <c r="I26" s="220"/>
      <c r="J26" s="220"/>
      <c r="K26" s="307"/>
      <c r="L26" s="205"/>
      <c r="M26" s="313"/>
      <c r="N26" s="222"/>
      <c r="O26" s="94"/>
      <c r="P26" s="95"/>
      <c r="Q26" s="95"/>
      <c r="R26" s="95"/>
      <c r="S26" s="95"/>
      <c r="T26" s="95"/>
      <c r="U26" s="95"/>
      <c r="V26" s="95"/>
      <c r="W26" s="95"/>
      <c r="X26" s="101"/>
      <c r="Y26" s="101"/>
      <c r="Z26" s="101"/>
      <c r="AA26" s="101"/>
      <c r="AB26" s="101"/>
      <c r="AC26" s="101"/>
      <c r="AD26" s="101"/>
      <c r="AE26" s="101"/>
    </row>
    <row r="27" spans="3:31" s="148" customFormat="1" ht="29.25" customHeight="1">
      <c r="C27" s="203"/>
      <c r="D27" s="204"/>
      <c r="E27" s="285" t="s">
        <v>81</v>
      </c>
      <c r="F27" s="282" t="s">
        <v>1371</v>
      </c>
      <c r="G27" s="280"/>
      <c r="H27" s="219"/>
      <c r="I27" s="220"/>
      <c r="J27" s="220"/>
      <c r="K27" s="205"/>
      <c r="L27" s="205"/>
      <c r="M27" s="313"/>
      <c r="N27" s="222"/>
      <c r="O27" s="318"/>
      <c r="P27" s="207"/>
      <c r="Q27" s="207"/>
      <c r="R27" s="207"/>
      <c r="S27" s="207"/>
      <c r="T27" s="207"/>
      <c r="U27" s="207"/>
      <c r="V27" s="207"/>
      <c r="W27" s="207"/>
      <c r="X27" s="208"/>
      <c r="Y27" s="208"/>
      <c r="Z27" s="208"/>
      <c r="AA27" s="208"/>
      <c r="AB27" s="208"/>
      <c r="AC27" s="208"/>
      <c r="AD27" s="208"/>
      <c r="AE27" s="208"/>
    </row>
    <row r="28" spans="3:31" ht="24" customHeight="1">
      <c r="C28" s="97"/>
      <c r="D28" s="98"/>
      <c r="E28" s="281" t="s">
        <v>82</v>
      </c>
      <c r="F28" s="283" t="s">
        <v>1342</v>
      </c>
      <c r="G28" s="284" t="s">
        <v>1368</v>
      </c>
      <c r="H28" s="219"/>
      <c r="I28" s="220"/>
      <c r="J28" s="220"/>
      <c r="K28" s="307"/>
      <c r="L28" s="205"/>
      <c r="M28" s="313"/>
      <c r="N28" s="222"/>
      <c r="O28" s="94"/>
      <c r="P28" s="95"/>
      <c r="Q28" s="95"/>
      <c r="R28" s="95"/>
      <c r="S28" s="95"/>
      <c r="T28" s="95"/>
      <c r="U28" s="95"/>
      <c r="V28" s="95"/>
      <c r="W28" s="95"/>
      <c r="X28" s="101"/>
      <c r="Y28" s="101"/>
      <c r="Z28" s="101"/>
      <c r="AA28" s="101"/>
      <c r="AB28" s="101"/>
      <c r="AC28" s="101"/>
      <c r="AD28" s="101"/>
      <c r="AE28" s="101"/>
    </row>
    <row r="29" spans="3:31" s="148" customFormat="1" ht="24" customHeight="1">
      <c r="C29" s="203"/>
      <c r="D29" s="204"/>
      <c r="E29" s="285" t="s">
        <v>83</v>
      </c>
      <c r="F29" s="286" t="s">
        <v>1343</v>
      </c>
      <c r="G29" s="280"/>
      <c r="H29" s="219"/>
      <c r="I29" s="220"/>
      <c r="J29" s="220"/>
      <c r="K29" s="205"/>
      <c r="L29" s="205"/>
      <c r="M29" s="313"/>
      <c r="N29" s="222"/>
      <c r="O29" s="318"/>
      <c r="P29" s="207"/>
      <c r="Q29" s="207"/>
      <c r="R29" s="207"/>
      <c r="S29" s="207"/>
      <c r="T29" s="207"/>
      <c r="U29" s="207"/>
      <c r="V29" s="207"/>
      <c r="W29" s="207"/>
      <c r="X29" s="208"/>
      <c r="Y29" s="208"/>
      <c r="Z29" s="208"/>
      <c r="AA29" s="208"/>
      <c r="AB29" s="208"/>
      <c r="AC29" s="208"/>
      <c r="AD29" s="208"/>
      <c r="AE29" s="208"/>
    </row>
    <row r="30" spans="3:31" s="148" customFormat="1" ht="24" customHeight="1">
      <c r="C30" s="203"/>
      <c r="D30" s="204"/>
      <c r="E30" s="285" t="s">
        <v>84</v>
      </c>
      <c r="F30" s="287" t="s">
        <v>1344</v>
      </c>
      <c r="G30" s="288" t="s">
        <v>1433</v>
      </c>
      <c r="H30" s="219"/>
      <c r="I30" s="220"/>
      <c r="J30" s="220"/>
      <c r="K30" s="307"/>
      <c r="L30" s="205"/>
      <c r="M30" s="313"/>
      <c r="N30" s="222"/>
      <c r="O30" s="318"/>
      <c r="P30" s="207"/>
      <c r="Q30" s="207"/>
      <c r="R30" s="207"/>
      <c r="S30" s="207"/>
      <c r="T30" s="207"/>
      <c r="U30" s="207"/>
      <c r="V30" s="207"/>
      <c r="W30" s="207"/>
      <c r="X30" s="208"/>
      <c r="Y30" s="208"/>
      <c r="Z30" s="208"/>
      <c r="AA30" s="208"/>
      <c r="AB30" s="208"/>
      <c r="AC30" s="208"/>
      <c r="AD30" s="208"/>
      <c r="AE30" s="208"/>
    </row>
    <row r="31" spans="3:31" ht="24" customHeight="1">
      <c r="C31" s="97"/>
      <c r="D31" s="98"/>
      <c r="E31" s="281" t="s">
        <v>85</v>
      </c>
      <c r="F31" s="289" t="s">
        <v>1345</v>
      </c>
      <c r="G31" s="284" t="s">
        <v>1368</v>
      </c>
      <c r="H31" s="219"/>
      <c r="I31" s="220"/>
      <c r="J31" s="220"/>
      <c r="K31" s="307"/>
      <c r="L31" s="205"/>
      <c r="M31" s="313"/>
      <c r="N31" s="222"/>
      <c r="O31" s="94"/>
      <c r="P31" s="95"/>
      <c r="Q31" s="95"/>
      <c r="R31" s="95"/>
      <c r="S31" s="95"/>
      <c r="T31" s="95"/>
      <c r="U31" s="95"/>
      <c r="V31" s="95"/>
      <c r="W31" s="95"/>
      <c r="X31" s="101"/>
      <c r="Y31" s="101"/>
      <c r="Z31" s="101"/>
      <c r="AA31" s="101"/>
      <c r="AB31" s="101"/>
      <c r="AC31" s="101"/>
      <c r="AD31" s="101"/>
      <c r="AE31" s="101"/>
    </row>
    <row r="32" spans="3:31" ht="24" customHeight="1">
      <c r="C32" s="97"/>
      <c r="D32" s="98"/>
      <c r="E32" s="281" t="s">
        <v>86</v>
      </c>
      <c r="F32" s="289" t="s">
        <v>1346</v>
      </c>
      <c r="G32" s="284" t="s">
        <v>1369</v>
      </c>
      <c r="H32" s="219"/>
      <c r="I32" s="220"/>
      <c r="J32" s="220"/>
      <c r="K32" s="307"/>
      <c r="L32" s="205"/>
      <c r="M32" s="313"/>
      <c r="N32" s="222"/>
      <c r="O32" s="94"/>
      <c r="P32" s="95"/>
      <c r="Q32" s="95"/>
      <c r="R32" s="95"/>
      <c r="S32" s="95"/>
      <c r="T32" s="95"/>
      <c r="U32" s="95"/>
      <c r="V32" s="95"/>
      <c r="W32" s="95"/>
      <c r="X32" s="101"/>
      <c r="Y32" s="101"/>
      <c r="Z32" s="101"/>
      <c r="AA32" s="101"/>
      <c r="AB32" s="101"/>
      <c r="AC32" s="101"/>
      <c r="AD32" s="101"/>
      <c r="AE32" s="101"/>
    </row>
    <row r="33" spans="3:31" ht="29.25" customHeight="1">
      <c r="C33" s="97"/>
      <c r="D33" s="98"/>
      <c r="E33" s="290" t="s">
        <v>1222</v>
      </c>
      <c r="F33" s="291" t="s">
        <v>1374</v>
      </c>
      <c r="G33" s="284" t="s">
        <v>1368</v>
      </c>
      <c r="H33" s="209"/>
      <c r="I33" s="210"/>
      <c r="J33" s="210"/>
      <c r="K33" s="211"/>
      <c r="L33" s="212"/>
      <c r="M33" s="314"/>
      <c r="N33" s="206"/>
      <c r="O33" s="94"/>
      <c r="P33" s="95"/>
      <c r="Q33" s="95"/>
      <c r="R33" s="95"/>
      <c r="S33" s="95"/>
      <c r="T33" s="95"/>
      <c r="U33" s="95"/>
      <c r="V33" s="95"/>
      <c r="W33" s="95"/>
      <c r="X33" s="101"/>
      <c r="Y33" s="101"/>
      <c r="Z33" s="101"/>
      <c r="AA33" s="101"/>
      <c r="AB33" s="101"/>
      <c r="AC33" s="101"/>
      <c r="AD33" s="101"/>
      <c r="AE33" s="101"/>
    </row>
    <row r="34" spans="3:31" ht="29.25" customHeight="1">
      <c r="C34" s="97"/>
      <c r="D34" s="98"/>
      <c r="E34" s="281" t="s">
        <v>1341</v>
      </c>
      <c r="F34" s="292" t="s">
        <v>1375</v>
      </c>
      <c r="G34" s="284" t="s">
        <v>1368</v>
      </c>
      <c r="H34" s="209"/>
      <c r="I34" s="210"/>
      <c r="J34" s="210"/>
      <c r="K34" s="211"/>
      <c r="L34" s="212"/>
      <c r="M34" s="314"/>
      <c r="N34" s="206"/>
      <c r="O34" s="94"/>
      <c r="P34" s="95"/>
      <c r="Q34" s="95"/>
      <c r="R34" s="95"/>
      <c r="S34" s="95"/>
      <c r="T34" s="95"/>
      <c r="U34" s="95"/>
      <c r="V34" s="95"/>
      <c r="W34" s="95"/>
      <c r="X34" s="101"/>
      <c r="Y34" s="101"/>
      <c r="Z34" s="101"/>
      <c r="AA34" s="101"/>
      <c r="AB34" s="101"/>
      <c r="AC34" s="101"/>
      <c r="AD34" s="101"/>
      <c r="AE34" s="101"/>
    </row>
    <row r="35" spans="3:31" ht="29.25" customHeight="1">
      <c r="C35" s="97"/>
      <c r="D35" s="98"/>
      <c r="E35" s="281" t="s">
        <v>87</v>
      </c>
      <c r="F35" s="292" t="s">
        <v>1376</v>
      </c>
      <c r="G35" s="284" t="s">
        <v>1368</v>
      </c>
      <c r="H35" s="209"/>
      <c r="I35" s="210"/>
      <c r="J35" s="210"/>
      <c r="K35" s="211"/>
      <c r="L35" s="212"/>
      <c r="M35" s="314"/>
      <c r="N35" s="206"/>
      <c r="O35" s="94"/>
      <c r="P35" s="95"/>
      <c r="Q35" s="95"/>
      <c r="R35" s="95"/>
      <c r="S35" s="95"/>
      <c r="T35" s="95"/>
      <c r="U35" s="95"/>
      <c r="V35" s="95"/>
      <c r="W35" s="95"/>
      <c r="X35" s="101"/>
      <c r="Y35" s="101"/>
      <c r="Z35" s="101"/>
      <c r="AA35" s="101"/>
      <c r="AB35" s="101"/>
      <c r="AC35" s="101"/>
      <c r="AD35" s="101"/>
      <c r="AE35" s="101"/>
    </row>
    <row r="36" spans="3:31" ht="29.25" customHeight="1">
      <c r="C36" s="97"/>
      <c r="D36" s="98"/>
      <c r="E36" s="281" t="s">
        <v>88</v>
      </c>
      <c r="F36" s="292" t="s">
        <v>1377</v>
      </c>
      <c r="G36" s="284" t="s">
        <v>1368</v>
      </c>
      <c r="H36" s="209"/>
      <c r="I36" s="210"/>
      <c r="J36" s="210"/>
      <c r="K36" s="211"/>
      <c r="L36" s="212"/>
      <c r="M36" s="314"/>
      <c r="N36" s="206"/>
      <c r="O36" s="94"/>
      <c r="P36" s="95"/>
      <c r="Q36" s="95"/>
      <c r="R36" s="95"/>
      <c r="S36" s="95"/>
      <c r="T36" s="95"/>
      <c r="U36" s="95"/>
      <c r="V36" s="95"/>
      <c r="W36" s="95"/>
      <c r="X36" s="101"/>
      <c r="Y36" s="101"/>
      <c r="Z36" s="101"/>
      <c r="AA36" s="101"/>
      <c r="AB36" s="101"/>
      <c r="AC36" s="101"/>
      <c r="AD36" s="101"/>
      <c r="AE36" s="101"/>
    </row>
    <row r="37" spans="3:31" ht="48" customHeight="1">
      <c r="C37" s="97"/>
      <c r="D37" s="98"/>
      <c r="E37" s="290" t="s">
        <v>1333</v>
      </c>
      <c r="F37" s="291" t="s">
        <v>1378</v>
      </c>
      <c r="G37" s="284" t="s">
        <v>1368</v>
      </c>
      <c r="H37" s="209"/>
      <c r="I37" s="210"/>
      <c r="J37" s="210"/>
      <c r="K37" s="211"/>
      <c r="L37" s="212"/>
      <c r="M37" s="314"/>
      <c r="N37" s="206"/>
      <c r="O37" s="94"/>
      <c r="P37" s="95"/>
      <c r="Q37" s="95"/>
      <c r="R37" s="95"/>
      <c r="S37" s="95"/>
      <c r="T37" s="95"/>
      <c r="U37" s="95"/>
      <c r="V37" s="95"/>
      <c r="W37" s="95"/>
      <c r="X37" s="101"/>
      <c r="Y37" s="101"/>
      <c r="Z37" s="101"/>
      <c r="AA37" s="101"/>
      <c r="AB37" s="101"/>
      <c r="AC37" s="101"/>
      <c r="AD37" s="101"/>
      <c r="AE37" s="101"/>
    </row>
    <row r="38" spans="3:31" ht="48" customHeight="1">
      <c r="C38" s="97"/>
      <c r="D38" s="98"/>
      <c r="E38" s="290" t="s">
        <v>1223</v>
      </c>
      <c r="F38" s="291" t="s">
        <v>1380</v>
      </c>
      <c r="G38" s="284" t="s">
        <v>1372</v>
      </c>
      <c r="H38" s="209"/>
      <c r="I38" s="210"/>
      <c r="J38" s="210"/>
      <c r="K38" s="211"/>
      <c r="L38" s="212"/>
      <c r="M38" s="314"/>
      <c r="N38" s="206"/>
      <c r="O38" s="94"/>
      <c r="P38" s="95"/>
      <c r="Q38" s="95"/>
      <c r="R38" s="95"/>
      <c r="S38" s="95"/>
      <c r="T38" s="95"/>
      <c r="U38" s="95"/>
      <c r="V38" s="95"/>
      <c r="W38" s="95"/>
      <c r="X38" s="101"/>
      <c r="Y38" s="101"/>
      <c r="Z38" s="101"/>
      <c r="AA38" s="101"/>
      <c r="AB38" s="101"/>
      <c r="AC38" s="101"/>
      <c r="AD38" s="101"/>
      <c r="AE38" s="101"/>
    </row>
    <row r="39" spans="3:31" ht="48" customHeight="1" thickBot="1">
      <c r="C39" s="97"/>
      <c r="D39" s="98"/>
      <c r="E39" s="293" t="s">
        <v>1224</v>
      </c>
      <c r="F39" s="294" t="s">
        <v>1379</v>
      </c>
      <c r="G39" s="295" t="s">
        <v>1372</v>
      </c>
      <c r="H39" s="213"/>
      <c r="I39" s="221"/>
      <c r="J39" s="221"/>
      <c r="K39" s="214"/>
      <c r="L39" s="215"/>
      <c r="M39" s="315"/>
      <c r="N39" s="216"/>
      <c r="O39" s="94"/>
      <c r="P39" s="95"/>
      <c r="Q39" s="95"/>
      <c r="R39" s="95"/>
      <c r="S39" s="95"/>
      <c r="T39" s="95"/>
      <c r="U39" s="95"/>
      <c r="V39" s="95"/>
      <c r="W39" s="95"/>
      <c r="X39" s="101"/>
      <c r="Y39" s="101"/>
      <c r="Z39" s="101"/>
      <c r="AA39" s="101"/>
      <c r="AB39" s="101"/>
      <c r="AC39" s="101"/>
      <c r="AD39" s="101"/>
      <c r="AE39" s="101"/>
    </row>
    <row r="40" spans="3:15" ht="11.25">
      <c r="C40" s="108"/>
      <c r="D40" s="115"/>
      <c r="E40" s="217"/>
      <c r="F40" s="117"/>
      <c r="G40" s="117"/>
      <c r="H40" s="117"/>
      <c r="I40" s="117"/>
      <c r="J40" s="117"/>
      <c r="K40" s="117"/>
      <c r="L40" s="117"/>
      <c r="M40" s="117"/>
      <c r="N40" s="118"/>
      <c r="O40" s="119"/>
    </row>
    <row r="41" spans="3:14" ht="11.25">
      <c r="C41" s="108"/>
      <c r="D41" s="108"/>
      <c r="E41" s="218"/>
      <c r="F41" s="120"/>
      <c r="G41" s="120"/>
      <c r="H41" s="120"/>
      <c r="I41" s="120"/>
      <c r="J41" s="120"/>
      <c r="K41" s="120"/>
      <c r="L41" s="120"/>
      <c r="M41" s="120"/>
      <c r="N41" s="121"/>
    </row>
  </sheetData>
  <sheetProtection password="FA9C" sheet="1" objects="1" scenarios="1" formatColumns="0" formatRows="0"/>
  <mergeCells count="1">
    <mergeCell ref="E10:N10"/>
  </mergeCells>
  <dataValidations count="2">
    <dataValidation type="date" allowBlank="1" showInputMessage="1" showErrorMessage="1" sqref="I14:J39">
      <formula1>1</formula1>
      <formula2>73051</formula2>
    </dataValidation>
    <dataValidation type="decimal" allowBlank="1" showInputMessage="1" showErrorMessage="1" sqref="H14:H39">
      <formula1>-9999999999999990000</formula1>
      <formula2>9999999999999990000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portrait" paperSize="9" scale="3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8:AB20"/>
  <sheetViews>
    <sheetView zoomScale="85" zoomScaleNormal="85" zoomScalePageLayoutView="0" workbookViewId="0" topLeftCell="C7">
      <selection activeCell="G14" sqref="G14"/>
    </sheetView>
  </sheetViews>
  <sheetFormatPr defaultColWidth="9.00390625" defaultRowHeight="12.75"/>
  <cols>
    <col min="1" max="2" width="0" style="87" hidden="1" customWidth="1"/>
    <col min="3" max="4" width="2.75390625" style="87" customWidth="1"/>
    <col min="5" max="5" width="6.875" style="87" customWidth="1"/>
    <col min="6" max="6" width="50.75390625" style="87" customWidth="1"/>
    <col min="7" max="7" width="40.75390625" style="87" customWidth="1"/>
    <col min="8" max="9" width="2.75390625" style="87" customWidth="1"/>
    <col min="10" max="16384" width="9.125" style="87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9"/>
      <c r="E8" s="90"/>
      <c r="F8" s="90"/>
      <c r="G8" s="90"/>
      <c r="H8" s="91"/>
    </row>
    <row r="9" spans="4:28" ht="12.75" customHeight="1">
      <c r="D9" s="92"/>
      <c r="E9" s="93"/>
      <c r="F9" s="159" t="s">
        <v>1191</v>
      </c>
      <c r="G9" s="93"/>
      <c r="H9" s="94"/>
      <c r="I9" s="95"/>
      <c r="J9" s="95"/>
      <c r="K9" s="95"/>
      <c r="L9" s="95"/>
      <c r="M9" s="95"/>
      <c r="N9" s="95"/>
      <c r="O9" s="95"/>
      <c r="P9" s="95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</row>
    <row r="10" spans="3:24" ht="36" customHeight="1">
      <c r="C10" s="97"/>
      <c r="D10" s="98"/>
      <c r="E10" s="394" t="s">
        <v>1175</v>
      </c>
      <c r="F10" s="395"/>
      <c r="G10" s="396"/>
      <c r="H10" s="99"/>
      <c r="I10" s="100"/>
      <c r="J10" s="100"/>
      <c r="K10" s="100"/>
      <c r="L10" s="100"/>
      <c r="M10" s="100"/>
      <c r="N10" s="100"/>
      <c r="O10" s="100"/>
      <c r="P10" s="100"/>
      <c r="Q10" s="101"/>
      <c r="R10" s="101"/>
      <c r="S10" s="101"/>
      <c r="T10" s="101"/>
      <c r="U10" s="101"/>
      <c r="V10" s="101"/>
      <c r="W10" s="101"/>
      <c r="X10" s="101"/>
    </row>
    <row r="11" spans="3:24" ht="12.75" customHeight="1" thickBot="1">
      <c r="C11" s="97"/>
      <c r="D11" s="98"/>
      <c r="E11" s="93"/>
      <c r="F11" s="93"/>
      <c r="G11" s="93"/>
      <c r="H11" s="94"/>
      <c r="I11" s="95"/>
      <c r="J11" s="95"/>
      <c r="K11" s="95"/>
      <c r="L11" s="95"/>
      <c r="M11" s="95"/>
      <c r="N11" s="95"/>
      <c r="O11" s="95"/>
      <c r="P11" s="95"/>
      <c r="Q11" s="101"/>
      <c r="R11" s="101"/>
      <c r="S11" s="101"/>
      <c r="T11" s="101"/>
      <c r="U11" s="101"/>
      <c r="V11" s="101"/>
      <c r="W11" s="101"/>
      <c r="X11" s="101"/>
    </row>
    <row r="12" spans="3:24" ht="30" customHeight="1" thickBot="1">
      <c r="C12" s="97"/>
      <c r="D12" s="98"/>
      <c r="E12" s="102" t="s">
        <v>1459</v>
      </c>
      <c r="F12" s="103" t="s">
        <v>1221</v>
      </c>
      <c r="G12" s="104" t="s">
        <v>1161</v>
      </c>
      <c r="H12" s="94"/>
      <c r="I12" s="95"/>
      <c r="J12" s="95"/>
      <c r="K12" s="95"/>
      <c r="L12" s="95"/>
      <c r="M12" s="95"/>
      <c r="N12" s="95"/>
      <c r="O12" s="95"/>
      <c r="P12" s="95"/>
      <c r="Q12" s="101"/>
      <c r="R12" s="101"/>
      <c r="S12" s="101"/>
      <c r="T12" s="101"/>
      <c r="U12" s="101"/>
      <c r="V12" s="101"/>
      <c r="W12" s="101"/>
      <c r="X12" s="101"/>
    </row>
    <row r="13" spans="3:24" ht="12" customHeight="1" thickBot="1">
      <c r="C13" s="97"/>
      <c r="D13" s="98"/>
      <c r="E13" s="105">
        <v>1</v>
      </c>
      <c r="F13" s="106">
        <f>E13+1</f>
        <v>2</v>
      </c>
      <c r="G13" s="107">
        <f>F13+1</f>
        <v>3</v>
      </c>
      <c r="H13" s="94"/>
      <c r="I13" s="95"/>
      <c r="J13" s="95"/>
      <c r="K13" s="95"/>
      <c r="L13" s="95"/>
      <c r="M13" s="95"/>
      <c r="N13" s="95"/>
      <c r="O13" s="95"/>
      <c r="P13" s="95"/>
      <c r="Q13" s="101"/>
      <c r="R13" s="101"/>
      <c r="S13" s="101"/>
      <c r="T13" s="101"/>
      <c r="U13" s="101"/>
      <c r="V13" s="101"/>
      <c r="W13" s="101"/>
      <c r="X13" s="101"/>
    </row>
    <row r="14" spans="3:8" ht="42" customHeight="1">
      <c r="C14" s="108"/>
      <c r="D14" s="109"/>
      <c r="E14" s="129">
        <v>1</v>
      </c>
      <c r="F14" s="111" t="s">
        <v>1357</v>
      </c>
      <c r="G14" s="298">
        <v>0</v>
      </c>
      <c r="H14" s="112"/>
    </row>
    <row r="15" spans="3:8" ht="42" customHeight="1">
      <c r="C15" s="108"/>
      <c r="D15" s="109"/>
      <c r="E15" s="127">
        <v>2</v>
      </c>
      <c r="F15" s="113" t="s">
        <v>0</v>
      </c>
      <c r="G15" s="134">
        <v>0</v>
      </c>
      <c r="H15" s="112"/>
    </row>
    <row r="16" spans="3:8" ht="42" customHeight="1">
      <c r="C16" s="108"/>
      <c r="D16" s="109"/>
      <c r="E16" s="139" t="s">
        <v>1341</v>
      </c>
      <c r="F16" s="122" t="s">
        <v>1</v>
      </c>
      <c r="G16" s="296">
        <v>0</v>
      </c>
      <c r="H16" s="112"/>
    </row>
    <row r="17" spans="3:8" ht="42" customHeight="1">
      <c r="C17" s="108"/>
      <c r="D17" s="109"/>
      <c r="E17" s="139">
        <v>3</v>
      </c>
      <c r="F17" s="122" t="s">
        <v>1358</v>
      </c>
      <c r="G17" s="296">
        <v>0</v>
      </c>
      <c r="H17" s="112"/>
    </row>
    <row r="18" spans="3:8" ht="79.5" thickBot="1">
      <c r="C18" s="108"/>
      <c r="D18" s="109"/>
      <c r="E18" s="130">
        <v>4</v>
      </c>
      <c r="F18" s="114" t="s">
        <v>1145</v>
      </c>
      <c r="G18" s="297">
        <v>0</v>
      </c>
      <c r="H18" s="112"/>
    </row>
    <row r="19" spans="3:8" ht="11.25">
      <c r="C19" s="108"/>
      <c r="D19" s="115"/>
      <c r="E19" s="116"/>
      <c r="F19" s="117"/>
      <c r="G19" s="118"/>
      <c r="H19" s="119"/>
    </row>
    <row r="20" spans="3:7" ht="11.25">
      <c r="C20" s="108"/>
      <c r="D20" s="108"/>
      <c r="E20" s="108"/>
      <c r="F20" s="120"/>
      <c r="G20" s="121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F53"/>
  <sheetViews>
    <sheetView zoomScale="70" zoomScaleNormal="70" zoomScalePageLayoutView="0" workbookViewId="0" topLeftCell="C7">
      <selection activeCell="F53" sqref="F53"/>
    </sheetView>
  </sheetViews>
  <sheetFormatPr defaultColWidth="9.00390625" defaultRowHeight="12.75"/>
  <cols>
    <col min="1" max="2" width="0" style="87" hidden="1" customWidth="1"/>
    <col min="3" max="3" width="2.75390625" style="87" customWidth="1"/>
    <col min="4" max="4" width="8.625" style="87" bestFit="1" customWidth="1"/>
    <col min="5" max="5" width="6.875" style="87" customWidth="1"/>
    <col min="6" max="6" width="50.75390625" style="87" customWidth="1"/>
    <col min="7" max="8" width="40.75390625" style="87" customWidth="1"/>
    <col min="9" max="11" width="40.75390625" style="87" hidden="1" customWidth="1"/>
    <col min="12" max="12" width="22.75390625" style="87" customWidth="1"/>
    <col min="13" max="16384" width="9.125" style="87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89"/>
      <c r="E8" s="90"/>
      <c r="F8" s="90"/>
      <c r="G8" s="90"/>
      <c r="H8" s="90"/>
      <c r="I8" s="90"/>
      <c r="J8" s="90"/>
      <c r="K8" s="90"/>
      <c r="L8" s="91"/>
    </row>
    <row r="9" spans="4:32" ht="12.75" customHeight="1">
      <c r="D9" s="92"/>
      <c r="E9" s="93"/>
      <c r="F9" s="236" t="s">
        <v>1191</v>
      </c>
      <c r="G9" s="93"/>
      <c r="H9" s="93"/>
      <c r="I9" s="93"/>
      <c r="J9" s="93"/>
      <c r="K9" s="93"/>
      <c r="L9" s="94"/>
      <c r="M9" s="95"/>
      <c r="N9" s="95"/>
      <c r="O9" s="95"/>
      <c r="P9" s="95"/>
      <c r="Q9" s="95"/>
      <c r="R9" s="95"/>
      <c r="S9" s="95"/>
      <c r="T9" s="95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</row>
    <row r="10" spans="3:28" ht="30.75" customHeight="1">
      <c r="C10" s="97"/>
      <c r="D10" s="98"/>
      <c r="E10" s="394" t="s">
        <v>1164</v>
      </c>
      <c r="F10" s="395"/>
      <c r="G10" s="396"/>
      <c r="H10" s="161"/>
      <c r="I10" s="162"/>
      <c r="J10" s="161"/>
      <c r="K10" s="161"/>
      <c r="L10" s="99"/>
      <c r="M10" s="100"/>
      <c r="N10" s="100"/>
      <c r="O10" s="100"/>
      <c r="P10" s="100"/>
      <c r="Q10" s="100"/>
      <c r="R10" s="100"/>
      <c r="S10" s="100"/>
      <c r="T10" s="100"/>
      <c r="U10" s="101"/>
      <c r="V10" s="101"/>
      <c r="W10" s="101"/>
      <c r="X10" s="101"/>
      <c r="Y10" s="101"/>
      <c r="Z10" s="101"/>
      <c r="AA10" s="101"/>
      <c r="AB10" s="101"/>
    </row>
    <row r="11" spans="3:28" ht="12.75" customHeight="1" thickBot="1">
      <c r="C11" s="97"/>
      <c r="D11" s="98"/>
      <c r="E11" s="93"/>
      <c r="F11" s="93"/>
      <c r="G11" s="202"/>
      <c r="H11" s="263"/>
      <c r="I11" s="162"/>
      <c r="J11" s="264"/>
      <c r="K11" s="264"/>
      <c r="L11" s="94"/>
      <c r="M11" s="95"/>
      <c r="N11" s="95"/>
      <c r="O11" s="95"/>
      <c r="P11" s="95"/>
      <c r="Q11" s="95"/>
      <c r="R11" s="95"/>
      <c r="S11" s="95"/>
      <c r="T11" s="95"/>
      <c r="U11" s="101"/>
      <c r="V11" s="101"/>
      <c r="W11" s="101"/>
      <c r="X11" s="101"/>
      <c r="Y11" s="101"/>
      <c r="Z11" s="101"/>
      <c r="AA11" s="101"/>
      <c r="AB11" s="101"/>
    </row>
    <row r="12" spans="3:28" ht="30" customHeight="1" thickBot="1">
      <c r="C12" s="97"/>
      <c r="D12" s="98"/>
      <c r="E12" s="237" t="s">
        <v>1459</v>
      </c>
      <c r="F12" s="238" t="s">
        <v>1221</v>
      </c>
      <c r="G12" s="239" t="s">
        <v>1161</v>
      </c>
      <c r="H12" s="240" t="s">
        <v>29</v>
      </c>
      <c r="I12" s="162"/>
      <c r="J12" s="162"/>
      <c r="K12" s="162"/>
      <c r="L12" s="94"/>
      <c r="M12" s="95"/>
      <c r="N12" s="95"/>
      <c r="O12" s="95"/>
      <c r="P12" s="95"/>
      <c r="Q12" s="95"/>
      <c r="R12" s="95"/>
      <c r="S12" s="95"/>
      <c r="T12" s="95"/>
      <c r="U12" s="101"/>
      <c r="V12" s="101"/>
      <c r="W12" s="101"/>
      <c r="X12" s="101"/>
      <c r="Y12" s="101"/>
      <c r="Z12" s="101"/>
      <c r="AA12" s="101"/>
      <c r="AB12" s="101"/>
    </row>
    <row r="13" spans="3:28" ht="12" customHeight="1" thickBot="1">
      <c r="C13" s="97"/>
      <c r="D13" s="98"/>
      <c r="E13" s="243">
        <v>1</v>
      </c>
      <c r="F13" s="232">
        <f>E13+1</f>
        <v>2</v>
      </c>
      <c r="G13" s="232">
        <f>F13+1</f>
        <v>3</v>
      </c>
      <c r="H13" s="233">
        <f>G13+1</f>
        <v>4</v>
      </c>
      <c r="I13" s="163"/>
      <c r="J13" s="163"/>
      <c r="K13" s="163"/>
      <c r="L13" s="94"/>
      <c r="M13" s="95"/>
      <c r="N13" s="95"/>
      <c r="O13" s="95"/>
      <c r="P13" s="95"/>
      <c r="Q13" s="95"/>
      <c r="R13" s="95"/>
      <c r="S13" s="95"/>
      <c r="T13" s="95"/>
      <c r="U13" s="101"/>
      <c r="V13" s="101"/>
      <c r="W13" s="101"/>
      <c r="X13" s="101"/>
      <c r="Y13" s="101"/>
      <c r="Z13" s="101"/>
      <c r="AA13" s="101"/>
      <c r="AB13" s="101"/>
    </row>
    <row r="14" spans="3:12" ht="29.25" customHeight="1">
      <c r="C14" s="108"/>
      <c r="D14" s="109"/>
      <c r="E14" s="129">
        <v>1</v>
      </c>
      <c r="F14" s="111" t="s">
        <v>1171</v>
      </c>
      <c r="G14" s="241"/>
      <c r="H14" s="242"/>
      <c r="I14" s="183"/>
      <c r="J14" s="299" t="s">
        <v>30</v>
      </c>
      <c r="K14" s="272"/>
      <c r="L14" s="275" t="s">
        <v>1156</v>
      </c>
    </row>
    <row r="15" spans="3:12" ht="29.25" customHeight="1">
      <c r="C15" s="108"/>
      <c r="D15" s="109"/>
      <c r="E15" s="127">
        <v>2</v>
      </c>
      <c r="F15" s="164" t="s">
        <v>1172</v>
      </c>
      <c r="G15" s="182"/>
      <c r="H15" s="189"/>
      <c r="I15" s="184"/>
      <c r="J15" s="300" t="s">
        <v>1157</v>
      </c>
      <c r="K15" s="272"/>
      <c r="L15" s="112"/>
    </row>
    <row r="16" spans="3:12" ht="29.25" customHeight="1">
      <c r="C16" s="108"/>
      <c r="D16" s="109"/>
      <c r="E16" s="127">
        <v>3</v>
      </c>
      <c r="F16" s="166" t="s">
        <v>1173</v>
      </c>
      <c r="G16" s="165"/>
      <c r="H16" s="190"/>
      <c r="I16" s="184"/>
      <c r="J16" s="300" t="s">
        <v>1157</v>
      </c>
      <c r="K16" s="272"/>
      <c r="L16" s="112"/>
    </row>
    <row r="17" spans="3:12" ht="29.25" customHeight="1">
      <c r="C17" s="108"/>
      <c r="D17" s="109"/>
      <c r="E17" s="127">
        <v>4</v>
      </c>
      <c r="F17" s="166" t="s">
        <v>1174</v>
      </c>
      <c r="G17" s="165"/>
      <c r="H17" s="190"/>
      <c r="I17" s="184"/>
      <c r="J17" s="300" t="s">
        <v>1157</v>
      </c>
      <c r="K17" s="272"/>
      <c r="L17" s="112"/>
    </row>
    <row r="18" spans="3:12" ht="29.25" customHeight="1">
      <c r="C18" s="108"/>
      <c r="D18" s="109"/>
      <c r="E18" s="127">
        <v>5</v>
      </c>
      <c r="F18" s="164" t="s">
        <v>36</v>
      </c>
      <c r="G18" s="167"/>
      <c r="H18" s="191"/>
      <c r="I18" s="185"/>
      <c r="J18" s="301" t="s">
        <v>1157</v>
      </c>
      <c r="K18" s="273"/>
      <c r="L18" s="112"/>
    </row>
    <row r="19" spans="3:12" ht="29.25" customHeight="1">
      <c r="C19" s="108"/>
      <c r="D19" s="109"/>
      <c r="E19" s="127" t="s">
        <v>1225</v>
      </c>
      <c r="F19" s="164" t="s">
        <v>1158</v>
      </c>
      <c r="G19" s="277"/>
      <c r="H19" s="234"/>
      <c r="I19" s="235"/>
      <c r="J19" s="300" t="s">
        <v>1157</v>
      </c>
      <c r="K19" s="272"/>
      <c r="L19" s="112"/>
    </row>
    <row r="20" spans="3:12" ht="29.25" customHeight="1">
      <c r="C20" s="108"/>
      <c r="D20" s="109"/>
      <c r="E20" s="127" t="s">
        <v>1226</v>
      </c>
      <c r="F20" s="113" t="s">
        <v>1149</v>
      </c>
      <c r="G20" s="172">
        <f aca="true" t="shared" si="0" ref="G20:G29">SUM(J20:K20)</f>
        <v>0</v>
      </c>
      <c r="H20" s="132"/>
      <c r="I20" s="186"/>
      <c r="J20" s="302">
        <f>SUM(J21:J30)</f>
        <v>0</v>
      </c>
      <c r="K20" s="274"/>
      <c r="L20" s="112"/>
    </row>
    <row r="21" spans="3:12" ht="21" customHeight="1">
      <c r="C21" s="108"/>
      <c r="D21" s="109"/>
      <c r="E21" s="127" t="s">
        <v>1317</v>
      </c>
      <c r="F21" s="147" t="s">
        <v>1418</v>
      </c>
      <c r="G21" s="172">
        <f t="shared" si="0"/>
        <v>0</v>
      </c>
      <c r="H21" s="132"/>
      <c r="I21" s="186"/>
      <c r="J21" s="303"/>
      <c r="K21" s="274"/>
      <c r="L21" s="112"/>
    </row>
    <row r="22" spans="3:12" ht="21" customHeight="1">
      <c r="C22" s="108"/>
      <c r="D22" s="109"/>
      <c r="E22" s="127" t="s">
        <v>1318</v>
      </c>
      <c r="F22" s="147" t="s">
        <v>1419</v>
      </c>
      <c r="G22" s="172">
        <f t="shared" si="0"/>
        <v>0</v>
      </c>
      <c r="H22" s="132"/>
      <c r="I22" s="186"/>
      <c r="J22" s="303"/>
      <c r="K22" s="274"/>
      <c r="L22" s="112"/>
    </row>
    <row r="23" spans="3:12" ht="21" customHeight="1">
      <c r="C23" s="108"/>
      <c r="D23" s="109"/>
      <c r="E23" s="127" t="s">
        <v>1319</v>
      </c>
      <c r="F23" s="147" t="s">
        <v>1420</v>
      </c>
      <c r="G23" s="172">
        <f t="shared" si="0"/>
        <v>0</v>
      </c>
      <c r="H23" s="132"/>
      <c r="I23" s="186"/>
      <c r="J23" s="303"/>
      <c r="K23" s="274"/>
      <c r="L23" s="112"/>
    </row>
    <row r="24" spans="3:12" ht="21" customHeight="1">
      <c r="C24" s="108"/>
      <c r="D24" s="109"/>
      <c r="E24" s="127" t="s">
        <v>1320</v>
      </c>
      <c r="F24" s="147" t="s">
        <v>1321</v>
      </c>
      <c r="G24" s="172">
        <f t="shared" si="0"/>
        <v>0</v>
      </c>
      <c r="H24" s="132"/>
      <c r="I24" s="186"/>
      <c r="J24" s="303"/>
      <c r="K24" s="274"/>
      <c r="L24" s="112"/>
    </row>
    <row r="25" spans="3:12" ht="21" customHeight="1">
      <c r="C25" s="108"/>
      <c r="D25" s="109"/>
      <c r="E25" s="127" t="s">
        <v>1322</v>
      </c>
      <c r="F25" s="147" t="s">
        <v>1421</v>
      </c>
      <c r="G25" s="172">
        <f t="shared" si="0"/>
        <v>0</v>
      </c>
      <c r="H25" s="132"/>
      <c r="I25" s="186"/>
      <c r="J25" s="303"/>
      <c r="K25" s="274"/>
      <c r="L25" s="112"/>
    </row>
    <row r="26" spans="3:12" ht="21" customHeight="1">
      <c r="C26" s="108"/>
      <c r="D26" s="109"/>
      <c r="E26" s="127" t="s">
        <v>1323</v>
      </c>
      <c r="F26" s="147" t="s">
        <v>1422</v>
      </c>
      <c r="G26" s="172">
        <f t="shared" si="0"/>
        <v>0</v>
      </c>
      <c r="H26" s="132"/>
      <c r="I26" s="186"/>
      <c r="J26" s="303"/>
      <c r="K26" s="274"/>
      <c r="L26" s="112"/>
    </row>
    <row r="27" spans="3:12" ht="21" customHeight="1">
      <c r="C27" s="108"/>
      <c r="D27" s="109"/>
      <c r="E27" s="127" t="s">
        <v>1324</v>
      </c>
      <c r="F27" s="147" t="s">
        <v>1423</v>
      </c>
      <c r="G27" s="172">
        <f t="shared" si="0"/>
        <v>0</v>
      </c>
      <c r="H27" s="132"/>
      <c r="I27" s="186"/>
      <c r="J27" s="303"/>
      <c r="K27" s="274"/>
      <c r="L27" s="112"/>
    </row>
    <row r="28" spans="3:15" ht="21" customHeight="1">
      <c r="C28" s="108"/>
      <c r="D28" s="109"/>
      <c r="E28" s="127" t="s">
        <v>1325</v>
      </c>
      <c r="F28" s="147" t="s">
        <v>1424</v>
      </c>
      <c r="G28" s="172">
        <f t="shared" si="0"/>
        <v>0</v>
      </c>
      <c r="H28" s="132"/>
      <c r="I28" s="186"/>
      <c r="J28" s="303"/>
      <c r="K28" s="274"/>
      <c r="L28" s="112"/>
      <c r="M28" s="148"/>
      <c r="N28" s="148"/>
      <c r="O28" s="148"/>
    </row>
    <row r="29" spans="3:15" ht="21" customHeight="1">
      <c r="C29" s="108"/>
      <c r="D29" s="109"/>
      <c r="E29" s="127" t="s">
        <v>1326</v>
      </c>
      <c r="F29" s="149"/>
      <c r="G29" s="187">
        <f t="shared" si="0"/>
        <v>0</v>
      </c>
      <c r="H29" s="132"/>
      <c r="I29" s="186"/>
      <c r="J29" s="303"/>
      <c r="K29" s="274"/>
      <c r="L29" s="112"/>
      <c r="M29" s="148"/>
      <c r="N29" s="121"/>
      <c r="O29" s="121"/>
    </row>
    <row r="30" spans="3:15" ht="15" customHeight="1">
      <c r="C30" s="108"/>
      <c r="D30" s="109"/>
      <c r="E30" s="269"/>
      <c r="F30" s="270" t="s">
        <v>1327</v>
      </c>
      <c r="G30" s="271"/>
      <c r="H30" s="192"/>
      <c r="I30" s="168"/>
      <c r="J30" s="304"/>
      <c r="K30" s="168"/>
      <c r="L30" s="112"/>
      <c r="M30" s="148"/>
      <c r="N30" s="121"/>
      <c r="O30" s="121"/>
    </row>
    <row r="31" spans="3:15" ht="21" customHeight="1">
      <c r="C31" s="108"/>
      <c r="D31" s="109"/>
      <c r="E31" s="267" t="s">
        <v>1227</v>
      </c>
      <c r="F31" s="268" t="s">
        <v>1425</v>
      </c>
      <c r="G31" s="171">
        <f aca="true" t="shared" si="1" ref="G31:G52">SUM(J31:K31)</f>
        <v>0</v>
      </c>
      <c r="H31" s="132"/>
      <c r="I31" s="186"/>
      <c r="J31" s="303"/>
      <c r="K31" s="274"/>
      <c r="L31" s="112"/>
      <c r="M31" s="148"/>
      <c r="N31" s="148"/>
      <c r="O31" s="148"/>
    </row>
    <row r="32" spans="3:12" ht="21" customHeight="1">
      <c r="C32" s="108"/>
      <c r="D32" s="109"/>
      <c r="E32" s="174" t="s">
        <v>1228</v>
      </c>
      <c r="F32" s="246" t="s">
        <v>1426</v>
      </c>
      <c r="G32" s="172">
        <f t="shared" si="1"/>
        <v>0</v>
      </c>
      <c r="H32" s="132"/>
      <c r="I32" s="188"/>
      <c r="J32" s="303"/>
      <c r="K32" s="274"/>
      <c r="L32" s="112"/>
    </row>
    <row r="33" spans="3:12" ht="21" customHeight="1">
      <c r="C33" s="108"/>
      <c r="D33" s="109"/>
      <c r="E33" s="174" t="s">
        <v>1229</v>
      </c>
      <c r="F33" s="246" t="s">
        <v>1427</v>
      </c>
      <c r="G33" s="172">
        <f t="shared" si="1"/>
        <v>0</v>
      </c>
      <c r="H33" s="132"/>
      <c r="I33" s="188"/>
      <c r="J33" s="303"/>
      <c r="K33" s="274"/>
      <c r="L33" s="112"/>
    </row>
    <row r="34" spans="3:12" ht="21" customHeight="1">
      <c r="C34" s="108"/>
      <c r="D34" s="109"/>
      <c r="E34" s="174" t="s">
        <v>1230</v>
      </c>
      <c r="F34" s="246" t="s">
        <v>1428</v>
      </c>
      <c r="G34" s="172">
        <f t="shared" si="1"/>
        <v>0</v>
      </c>
      <c r="H34" s="132"/>
      <c r="I34" s="188"/>
      <c r="J34" s="303"/>
      <c r="K34" s="274"/>
      <c r="L34" s="112"/>
    </row>
    <row r="35" spans="3:12" ht="21" customHeight="1">
      <c r="C35" s="108"/>
      <c r="D35" s="109"/>
      <c r="E35" s="174" t="s">
        <v>1231</v>
      </c>
      <c r="F35" s="246" t="s">
        <v>1429</v>
      </c>
      <c r="G35" s="172">
        <f t="shared" si="1"/>
        <v>0</v>
      </c>
      <c r="H35" s="132"/>
      <c r="I35" s="188"/>
      <c r="J35" s="303"/>
      <c r="K35" s="274"/>
      <c r="L35" s="112"/>
    </row>
    <row r="36" spans="3:12" ht="21" customHeight="1">
      <c r="C36" s="108"/>
      <c r="D36" s="176"/>
      <c r="E36" s="174" t="s">
        <v>1232</v>
      </c>
      <c r="F36" s="246" t="s">
        <v>1430</v>
      </c>
      <c r="G36" s="172">
        <f t="shared" si="1"/>
        <v>0</v>
      </c>
      <c r="H36" s="132"/>
      <c r="I36" s="188"/>
      <c r="J36" s="303"/>
      <c r="K36" s="274"/>
      <c r="L36" s="177"/>
    </row>
    <row r="37" spans="4:12" ht="21" customHeight="1">
      <c r="D37" s="178"/>
      <c r="E37" s="174" t="s">
        <v>1233</v>
      </c>
      <c r="F37" s="246" t="s">
        <v>1431</v>
      </c>
      <c r="G37" s="172">
        <f t="shared" si="1"/>
        <v>0</v>
      </c>
      <c r="H37" s="132"/>
      <c r="I37" s="188"/>
      <c r="J37" s="303"/>
      <c r="K37" s="274"/>
      <c r="L37" s="177"/>
    </row>
    <row r="38" spans="4:12" ht="21" customHeight="1">
      <c r="D38" s="178"/>
      <c r="E38" s="174" t="s">
        <v>1234</v>
      </c>
      <c r="F38" s="246" t="s">
        <v>1432</v>
      </c>
      <c r="G38" s="172">
        <f t="shared" si="1"/>
        <v>0</v>
      </c>
      <c r="H38" s="132"/>
      <c r="I38" s="188"/>
      <c r="J38" s="303"/>
      <c r="K38" s="274"/>
      <c r="L38" s="177"/>
    </row>
    <row r="39" spans="4:12" ht="21" customHeight="1">
      <c r="D39" s="178"/>
      <c r="E39" s="174" t="s">
        <v>2</v>
      </c>
      <c r="F39" s="247" t="s">
        <v>3</v>
      </c>
      <c r="G39" s="172">
        <f>G40+G42+G43+G47+G48</f>
        <v>0</v>
      </c>
      <c r="H39" s="132"/>
      <c r="I39" s="188"/>
      <c r="J39" s="302">
        <f>J40+J42+J43+J47+J48</f>
        <v>0</v>
      </c>
      <c r="K39" s="274"/>
      <c r="L39" s="177"/>
    </row>
    <row r="40" spans="4:12" ht="21" customHeight="1">
      <c r="D40" s="178"/>
      <c r="E40" s="174" t="s">
        <v>4</v>
      </c>
      <c r="F40" s="244" t="s">
        <v>5</v>
      </c>
      <c r="G40" s="172">
        <f t="shared" si="1"/>
        <v>0</v>
      </c>
      <c r="H40" s="132"/>
      <c r="I40" s="188"/>
      <c r="J40" s="303"/>
      <c r="K40" s="274"/>
      <c r="L40" s="177"/>
    </row>
    <row r="41" spans="4:12" ht="21" customHeight="1">
      <c r="D41" s="178"/>
      <c r="E41" s="174" t="s">
        <v>6</v>
      </c>
      <c r="F41" s="244" t="s">
        <v>7</v>
      </c>
      <c r="G41" s="172">
        <f t="shared" si="1"/>
        <v>0</v>
      </c>
      <c r="H41" s="132"/>
      <c r="I41" s="188"/>
      <c r="J41" s="303"/>
      <c r="K41" s="274"/>
      <c r="L41" s="177"/>
    </row>
    <row r="42" spans="4:12" ht="21" customHeight="1">
      <c r="D42" s="178"/>
      <c r="E42" s="174" t="s">
        <v>8</v>
      </c>
      <c r="F42" s="244" t="s">
        <v>9</v>
      </c>
      <c r="G42" s="172">
        <f t="shared" si="1"/>
        <v>0</v>
      </c>
      <c r="H42" s="132"/>
      <c r="I42" s="188"/>
      <c r="J42" s="303"/>
      <c r="K42" s="274"/>
      <c r="L42" s="177"/>
    </row>
    <row r="43" spans="4:12" ht="21" customHeight="1">
      <c r="D43" s="178"/>
      <c r="E43" s="174" t="s">
        <v>10</v>
      </c>
      <c r="F43" s="247" t="s">
        <v>11</v>
      </c>
      <c r="G43" s="172">
        <f>SUM(G44:G46)</f>
        <v>0</v>
      </c>
      <c r="H43" s="132"/>
      <c r="I43" s="188"/>
      <c r="J43" s="302">
        <f>SUM(J44:J46)</f>
        <v>0</v>
      </c>
      <c r="K43" s="274"/>
      <c r="L43" s="177"/>
    </row>
    <row r="44" spans="4:12" ht="21" customHeight="1">
      <c r="D44" s="178"/>
      <c r="E44" s="174" t="s">
        <v>12</v>
      </c>
      <c r="F44" s="244" t="s">
        <v>13</v>
      </c>
      <c r="G44" s="172">
        <f t="shared" si="1"/>
        <v>0</v>
      </c>
      <c r="H44" s="132"/>
      <c r="I44" s="188"/>
      <c r="J44" s="303"/>
      <c r="K44" s="274"/>
      <c r="L44" s="177"/>
    </row>
    <row r="45" spans="4:12" ht="21" customHeight="1">
      <c r="D45" s="178"/>
      <c r="E45" s="174" t="s">
        <v>14</v>
      </c>
      <c r="F45" s="244" t="s">
        <v>15</v>
      </c>
      <c r="G45" s="172">
        <f t="shared" si="1"/>
        <v>0</v>
      </c>
      <c r="H45" s="132"/>
      <c r="I45" s="188"/>
      <c r="J45" s="303"/>
      <c r="K45" s="274"/>
      <c r="L45" s="177"/>
    </row>
    <row r="46" spans="4:12" ht="21" customHeight="1">
      <c r="D46" s="178"/>
      <c r="E46" s="174" t="s">
        <v>16</v>
      </c>
      <c r="F46" s="244" t="s">
        <v>17</v>
      </c>
      <c r="G46" s="172">
        <f t="shared" si="1"/>
        <v>0</v>
      </c>
      <c r="H46" s="132"/>
      <c r="I46" s="188"/>
      <c r="J46" s="303"/>
      <c r="K46" s="274"/>
      <c r="L46" s="177"/>
    </row>
    <row r="47" spans="4:12" ht="21" customHeight="1">
      <c r="D47" s="178"/>
      <c r="E47" s="174" t="s">
        <v>18</v>
      </c>
      <c r="F47" s="246" t="s">
        <v>19</v>
      </c>
      <c r="G47" s="172">
        <f t="shared" si="1"/>
        <v>0</v>
      </c>
      <c r="H47" s="132"/>
      <c r="I47" s="188"/>
      <c r="J47" s="303"/>
      <c r="K47" s="274"/>
      <c r="L47" s="177"/>
    </row>
    <row r="48" spans="4:12" ht="21" customHeight="1">
      <c r="D48" s="178"/>
      <c r="E48" s="174" t="s">
        <v>1310</v>
      </c>
      <c r="F48" s="246" t="s">
        <v>20</v>
      </c>
      <c r="G48" s="172">
        <f t="shared" si="1"/>
        <v>0</v>
      </c>
      <c r="H48" s="132"/>
      <c r="I48" s="188"/>
      <c r="J48" s="303"/>
      <c r="K48" s="274"/>
      <c r="L48" s="177"/>
    </row>
    <row r="49" spans="4:12" ht="21" customHeight="1">
      <c r="D49" s="178"/>
      <c r="E49" s="174" t="s">
        <v>21</v>
      </c>
      <c r="F49" s="246" t="s">
        <v>22</v>
      </c>
      <c r="G49" s="172">
        <f t="shared" si="1"/>
        <v>0</v>
      </c>
      <c r="H49" s="132"/>
      <c r="I49" s="188"/>
      <c r="J49" s="303"/>
      <c r="K49" s="274"/>
      <c r="L49" s="177"/>
    </row>
    <row r="50" spans="4:12" ht="21" customHeight="1">
      <c r="D50" s="178"/>
      <c r="E50" s="174" t="s">
        <v>23</v>
      </c>
      <c r="F50" s="246" t="s">
        <v>24</v>
      </c>
      <c r="G50" s="172">
        <f t="shared" si="1"/>
        <v>0</v>
      </c>
      <c r="H50" s="132"/>
      <c r="I50" s="188"/>
      <c r="J50" s="303"/>
      <c r="K50" s="274"/>
      <c r="L50" s="177"/>
    </row>
    <row r="51" spans="4:12" ht="21" customHeight="1">
      <c r="D51" s="178"/>
      <c r="E51" s="174" t="s">
        <v>25</v>
      </c>
      <c r="F51" s="246" t="s">
        <v>26</v>
      </c>
      <c r="G51" s="172">
        <f t="shared" si="1"/>
        <v>0</v>
      </c>
      <c r="H51" s="132"/>
      <c r="I51" s="188"/>
      <c r="J51" s="303"/>
      <c r="K51" s="274"/>
      <c r="L51" s="177"/>
    </row>
    <row r="52" spans="4:12" ht="21" customHeight="1" thickBot="1">
      <c r="D52" s="178"/>
      <c r="E52" s="175" t="s">
        <v>27</v>
      </c>
      <c r="F52" s="248" t="s">
        <v>28</v>
      </c>
      <c r="G52" s="173">
        <f t="shared" si="1"/>
        <v>0</v>
      </c>
      <c r="H52" s="135"/>
      <c r="I52" s="186"/>
      <c r="J52" s="303"/>
      <c r="K52" s="274"/>
      <c r="L52" s="177"/>
    </row>
    <row r="53" spans="4:12" ht="11.25">
      <c r="D53" s="179"/>
      <c r="E53" s="180"/>
      <c r="F53" s="180"/>
      <c r="G53" s="180"/>
      <c r="H53" s="180"/>
      <c r="I53" s="180"/>
      <c r="J53" s="261" t="s">
        <v>1159</v>
      </c>
      <c r="K53" s="180"/>
      <c r="L53" s="181"/>
    </row>
  </sheetData>
  <sheetProtection password="FA9C" sheet="1" objects="1" scenarios="1" formatColumns="0" formatRows="0"/>
  <mergeCells count="1">
    <mergeCell ref="E10:G10"/>
  </mergeCells>
  <dataValidations count="4">
    <dataValidation type="decimal" allowBlank="1" showInputMessage="1" showErrorMessage="1" sqref="K20:K29 G20:G29 G31:G52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H20:J29 H31:J52">
      <formula1>-999999999999</formula1>
      <formula2>999999999999</formula2>
    </dataValidation>
    <dataValidation type="decimal" allowBlank="1" showInputMessage="1" showErrorMessage="1" sqref="I18">
      <formula1>-9999999999999</formula1>
      <formula2>9999999999999</formula2>
    </dataValidation>
  </dataValidations>
  <hyperlinks>
    <hyperlink ref="F30" location="'ГВ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ГВС инвестиции'!A1" display="Добавить мероприятие"/>
    <hyperlink ref="J53" location="'ГВ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/>
  <dimension ref="C8:AB23"/>
  <sheetViews>
    <sheetView zoomScalePageLayoutView="0" workbookViewId="0" topLeftCell="C7">
      <selection activeCell="G17" sqref="G17"/>
    </sheetView>
  </sheetViews>
  <sheetFormatPr defaultColWidth="9.00390625" defaultRowHeight="12.75"/>
  <cols>
    <col min="1" max="2" width="0" style="87" hidden="1" customWidth="1"/>
    <col min="3" max="3" width="2.75390625" style="87" customWidth="1"/>
    <col min="4" max="4" width="10.00390625" style="87" customWidth="1"/>
    <col min="5" max="5" width="6.875" style="87" customWidth="1"/>
    <col min="6" max="6" width="50.75390625" style="87" customWidth="1"/>
    <col min="7" max="7" width="40.75390625" style="87" customWidth="1"/>
    <col min="8" max="9" width="2.75390625" style="87" customWidth="1"/>
    <col min="10" max="16384" width="9.125" style="87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9"/>
      <c r="E8" s="90"/>
      <c r="F8" s="90"/>
      <c r="G8" s="90"/>
      <c r="H8" s="91"/>
    </row>
    <row r="9" spans="4:28" ht="12.75" customHeight="1">
      <c r="D9" s="92"/>
      <c r="E9" s="93"/>
      <c r="F9" s="159" t="s">
        <v>1191</v>
      </c>
      <c r="G9" s="93"/>
      <c r="H9" s="94"/>
      <c r="I9" s="95"/>
      <c r="J9" s="95"/>
      <c r="K9" s="95"/>
      <c r="L9" s="95"/>
      <c r="M9" s="95"/>
      <c r="N9" s="95"/>
      <c r="O9" s="95"/>
      <c r="P9" s="95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</row>
    <row r="10" spans="3:24" ht="36" customHeight="1">
      <c r="C10" s="97"/>
      <c r="D10" s="98"/>
      <c r="E10" s="394" t="s">
        <v>1328</v>
      </c>
      <c r="F10" s="395"/>
      <c r="G10" s="396"/>
      <c r="H10" s="99"/>
      <c r="I10" s="100"/>
      <c r="J10" s="100"/>
      <c r="K10" s="100"/>
      <c r="L10" s="100"/>
      <c r="M10" s="100"/>
      <c r="N10" s="100"/>
      <c r="O10" s="100"/>
      <c r="P10" s="100"/>
      <c r="Q10" s="101"/>
      <c r="R10" s="101"/>
      <c r="S10" s="101"/>
      <c r="T10" s="101"/>
      <c r="U10" s="101"/>
      <c r="V10" s="101"/>
      <c r="W10" s="101"/>
      <c r="X10" s="101"/>
    </row>
    <row r="11" spans="3:24" ht="12.75" customHeight="1" thickBot="1">
      <c r="C11" s="97"/>
      <c r="D11" s="98"/>
      <c r="E11" s="93"/>
      <c r="F11" s="93"/>
      <c r="G11" s="93"/>
      <c r="H11" s="94"/>
      <c r="I11" s="95"/>
      <c r="J11" s="95"/>
      <c r="K11" s="95"/>
      <c r="L11" s="95"/>
      <c r="M11" s="95"/>
      <c r="N11" s="95"/>
      <c r="O11" s="95"/>
      <c r="P11" s="95"/>
      <c r="Q11" s="101"/>
      <c r="R11" s="101"/>
      <c r="S11" s="101"/>
      <c r="T11" s="101"/>
      <c r="U11" s="101"/>
      <c r="V11" s="101"/>
      <c r="W11" s="101"/>
      <c r="X11" s="101"/>
    </row>
    <row r="12" spans="3:24" ht="30" customHeight="1" thickBot="1">
      <c r="C12" s="97"/>
      <c r="D12" s="98"/>
      <c r="E12" s="102" t="s">
        <v>1459</v>
      </c>
      <c r="F12" s="103" t="s">
        <v>1221</v>
      </c>
      <c r="G12" s="104" t="s">
        <v>1161</v>
      </c>
      <c r="H12" s="94"/>
      <c r="I12" s="95"/>
      <c r="J12" s="95"/>
      <c r="K12" s="95"/>
      <c r="L12" s="95"/>
      <c r="M12" s="95"/>
      <c r="N12" s="95"/>
      <c r="O12" s="95"/>
      <c r="P12" s="95"/>
      <c r="Q12" s="101"/>
      <c r="R12" s="101"/>
      <c r="S12" s="101"/>
      <c r="T12" s="101"/>
      <c r="U12" s="101"/>
      <c r="V12" s="101"/>
      <c r="W12" s="101"/>
      <c r="X12" s="101"/>
    </row>
    <row r="13" spans="3:24" ht="12" customHeight="1" thickBot="1">
      <c r="C13" s="97"/>
      <c r="D13" s="98"/>
      <c r="E13" s="105">
        <v>1</v>
      </c>
      <c r="F13" s="106">
        <f>E13+1</f>
        <v>2</v>
      </c>
      <c r="G13" s="107">
        <f>F13+1</f>
        <v>3</v>
      </c>
      <c r="H13" s="94"/>
      <c r="I13" s="95"/>
      <c r="J13" s="95"/>
      <c r="K13" s="95"/>
      <c r="L13" s="95"/>
      <c r="M13" s="95"/>
      <c r="N13" s="95"/>
      <c r="O13" s="95"/>
      <c r="P13" s="95"/>
      <c r="Q13" s="101"/>
      <c r="R13" s="101"/>
      <c r="S13" s="101"/>
      <c r="T13" s="101"/>
      <c r="U13" s="101"/>
      <c r="V13" s="101"/>
      <c r="W13" s="101"/>
      <c r="X13" s="101"/>
    </row>
    <row r="14" spans="3:8" ht="36" customHeight="1">
      <c r="C14" s="108"/>
      <c r="D14" s="109"/>
      <c r="E14" s="110">
        <v>1</v>
      </c>
      <c r="F14" s="111" t="s">
        <v>1329</v>
      </c>
      <c r="G14" s="137">
        <v>2</v>
      </c>
      <c r="H14" s="112"/>
    </row>
    <row r="15" spans="3:8" ht="36" customHeight="1">
      <c r="C15" s="108"/>
      <c r="D15" s="109"/>
      <c r="E15" s="86">
        <v>2</v>
      </c>
      <c r="F15" s="113" t="s">
        <v>1330</v>
      </c>
      <c r="G15" s="134">
        <v>2</v>
      </c>
      <c r="H15" s="112"/>
    </row>
    <row r="16" spans="3:8" ht="36" customHeight="1">
      <c r="C16" s="108"/>
      <c r="D16" s="109"/>
      <c r="E16" s="86">
        <v>3</v>
      </c>
      <c r="F16" s="113" t="s">
        <v>1331</v>
      </c>
      <c r="G16" s="134">
        <v>0</v>
      </c>
      <c r="H16" s="112"/>
    </row>
    <row r="17" spans="3:8" ht="36" customHeight="1">
      <c r="C17" s="108"/>
      <c r="D17" s="109"/>
      <c r="E17" s="86">
        <v>4</v>
      </c>
      <c r="F17" s="113" t="s">
        <v>1146</v>
      </c>
      <c r="G17" s="319">
        <f>SUM(G18:G19)</f>
        <v>0</v>
      </c>
      <c r="H17" s="112"/>
    </row>
    <row r="18" spans="3:8" ht="11.25" hidden="1">
      <c r="C18" s="108"/>
      <c r="D18" s="341" t="s">
        <v>1133</v>
      </c>
      <c r="E18" s="346"/>
      <c r="F18" s="347"/>
      <c r="G18" s="348"/>
      <c r="H18" s="112"/>
    </row>
    <row r="19" spans="3:8" ht="11.25">
      <c r="C19" s="345"/>
      <c r="D19" s="341" t="s">
        <v>1134</v>
      </c>
      <c r="E19" s="342"/>
      <c r="F19" s="343" t="s">
        <v>1143</v>
      </c>
      <c r="G19" s="344"/>
      <c r="H19" s="112"/>
    </row>
    <row r="20" spans="3:8" ht="36" customHeight="1" thickBot="1">
      <c r="C20" s="108"/>
      <c r="D20" s="109"/>
      <c r="E20" s="169">
        <v>5</v>
      </c>
      <c r="F20" s="170" t="s">
        <v>1155</v>
      </c>
      <c r="G20" s="224">
        <v>2</v>
      </c>
      <c r="H20" s="112"/>
    </row>
    <row r="21" spans="3:8" ht="11.25">
      <c r="C21" s="108"/>
      <c r="D21" s="115"/>
      <c r="E21" s="116"/>
      <c r="F21" s="117"/>
      <c r="G21" s="118"/>
      <c r="H21" s="119"/>
    </row>
    <row r="22" spans="3:7" ht="11.25">
      <c r="C22" s="108"/>
      <c r="D22" s="108"/>
      <c r="E22" s="108"/>
      <c r="F22" s="120"/>
      <c r="G22" s="121"/>
    </row>
    <row r="23" spans="3:7" ht="11.25">
      <c r="C23" s="108"/>
      <c r="D23" s="108"/>
      <c r="E23" s="108"/>
      <c r="F23" s="120"/>
      <c r="G23" s="121"/>
    </row>
  </sheetData>
  <sheetProtection password="FA9C" sheet="1" objects="1" scenarios="1" formatColumns="0" formatRows="0"/>
  <mergeCells count="1">
    <mergeCell ref="E10:G10"/>
  </mergeCells>
  <dataValidations count="4">
    <dataValidation type="whole" allowBlank="1" showInputMessage="1" showErrorMessage="1" sqref="G20 G14:G15">
      <formula1>-99999999999</formula1>
      <formula2>999999999999</formula2>
    </dataValidation>
    <dataValidation type="decimal" allowBlank="1" showInputMessage="1" showErrorMessage="1" sqref="G17">
      <formula1>-999999999999</formula1>
      <formula2>999999999999</formula2>
    </dataValidation>
    <dataValidation type="whole" allowBlank="1" showInputMessage="1" showErrorMessage="1" sqref="G16">
      <formula1>-9999999999</formula1>
      <formula2>999999999999</formula2>
    </dataValidation>
    <dataValidation type="decimal" allowBlank="1" showInputMessage="1" showErrorMessage="1" sqref="G18:G19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19" location="'ГВС доступ'!A1" display="Добавить систему теплоснабжения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C62"/>
  <sheetViews>
    <sheetView zoomScale="85" zoomScaleNormal="85" zoomScalePageLayoutView="0" workbookViewId="0" topLeftCell="C7">
      <selection activeCell="H50" sqref="H50"/>
    </sheetView>
  </sheetViews>
  <sheetFormatPr defaultColWidth="9.00390625" defaultRowHeight="12.75"/>
  <cols>
    <col min="1" max="2" width="0" style="87" hidden="1" customWidth="1"/>
    <col min="3" max="4" width="2.75390625" style="87" customWidth="1"/>
    <col min="5" max="5" width="6.875" style="87" customWidth="1"/>
    <col min="6" max="6" width="50.75390625" style="87" customWidth="1"/>
    <col min="7" max="7" width="16.875" style="87" customWidth="1"/>
    <col min="8" max="8" width="40.75390625" style="87" customWidth="1"/>
    <col min="9" max="10" width="2.75390625" style="87" customWidth="1"/>
    <col min="11" max="16384" width="9.125" style="87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89"/>
      <c r="E8" s="90"/>
      <c r="F8" s="90"/>
      <c r="G8" s="90"/>
      <c r="H8" s="90"/>
      <c r="I8" s="91"/>
    </row>
    <row r="9" spans="4:29" ht="12.75" customHeight="1">
      <c r="D9" s="92"/>
      <c r="E9" s="93"/>
      <c r="F9" s="159" t="s">
        <v>1191</v>
      </c>
      <c r="G9" s="123"/>
      <c r="H9" s="93"/>
      <c r="I9" s="94"/>
      <c r="J9" s="95"/>
      <c r="K9" s="95"/>
      <c r="L9" s="95"/>
      <c r="M9" s="95"/>
      <c r="N9" s="95"/>
      <c r="O9" s="95"/>
      <c r="P9" s="95"/>
      <c r="Q9" s="95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</row>
    <row r="10" spans="3:25" ht="30.75" customHeight="1">
      <c r="C10" s="97"/>
      <c r="D10" s="98"/>
      <c r="E10" s="394" t="s">
        <v>1176</v>
      </c>
      <c r="F10" s="395"/>
      <c r="G10" s="395"/>
      <c r="H10" s="396"/>
      <c r="I10" s="99"/>
      <c r="J10" s="100"/>
      <c r="K10" s="100"/>
      <c r="L10" s="100"/>
      <c r="M10" s="100"/>
      <c r="N10" s="100"/>
      <c r="O10" s="100"/>
      <c r="P10" s="100"/>
      <c r="Q10" s="100"/>
      <c r="R10" s="101"/>
      <c r="S10" s="101"/>
      <c r="T10" s="101"/>
      <c r="U10" s="101"/>
      <c r="V10" s="101"/>
      <c r="W10" s="101"/>
      <c r="X10" s="101"/>
      <c r="Y10" s="101"/>
    </row>
    <row r="11" spans="3:25" ht="12.75" customHeight="1" thickBot="1">
      <c r="C11" s="97"/>
      <c r="D11" s="98"/>
      <c r="E11" s="93"/>
      <c r="F11" s="93"/>
      <c r="G11" s="93"/>
      <c r="H11" s="93"/>
      <c r="I11" s="94"/>
      <c r="J11" s="95"/>
      <c r="K11" s="95"/>
      <c r="L11" s="95"/>
      <c r="M11" s="95"/>
      <c r="N11" s="95"/>
      <c r="O11" s="95"/>
      <c r="P11" s="95"/>
      <c r="Q11" s="95"/>
      <c r="R11" s="101"/>
      <c r="S11" s="101"/>
      <c r="T11" s="101"/>
      <c r="U11" s="101"/>
      <c r="V11" s="101"/>
      <c r="W11" s="101"/>
      <c r="X11" s="101"/>
      <c r="Y11" s="101"/>
    </row>
    <row r="12" spans="3:25" ht="30" customHeight="1" thickBot="1">
      <c r="C12" s="97"/>
      <c r="D12" s="98"/>
      <c r="E12" s="102" t="s">
        <v>1459</v>
      </c>
      <c r="F12" s="124" t="s">
        <v>1221</v>
      </c>
      <c r="G12" s="124" t="s">
        <v>1462</v>
      </c>
      <c r="H12" s="104" t="s">
        <v>1161</v>
      </c>
      <c r="I12" s="94"/>
      <c r="J12" s="95"/>
      <c r="K12" s="95"/>
      <c r="L12" s="95"/>
      <c r="M12" s="95"/>
      <c r="N12" s="95"/>
      <c r="O12" s="95"/>
      <c r="P12" s="95"/>
      <c r="Q12" s="95"/>
      <c r="R12" s="101"/>
      <c r="S12" s="101"/>
      <c r="T12" s="101"/>
      <c r="U12" s="101"/>
      <c r="V12" s="101"/>
      <c r="W12" s="101"/>
      <c r="X12" s="101"/>
      <c r="Y12" s="101"/>
    </row>
    <row r="13" spans="3:25" ht="12" customHeight="1" thickBot="1">
      <c r="C13" s="97"/>
      <c r="D13" s="98"/>
      <c r="E13" s="105">
        <v>1</v>
      </c>
      <c r="F13" s="143">
        <f>E13+1</f>
        <v>2</v>
      </c>
      <c r="G13" s="106">
        <f>F13+1</f>
        <v>3</v>
      </c>
      <c r="H13" s="107">
        <f>G13+1</f>
        <v>4</v>
      </c>
      <c r="I13" s="94"/>
      <c r="J13" s="95"/>
      <c r="K13" s="95"/>
      <c r="L13" s="95"/>
      <c r="M13" s="95"/>
      <c r="N13" s="95"/>
      <c r="O13" s="95"/>
      <c r="P13" s="95"/>
      <c r="Q13" s="95"/>
      <c r="R13" s="101"/>
      <c r="S13" s="101"/>
      <c r="T13" s="101"/>
      <c r="U13" s="101"/>
      <c r="V13" s="101"/>
      <c r="W13" s="101"/>
      <c r="X13" s="101"/>
      <c r="Y13" s="101"/>
    </row>
    <row r="14" spans="3:9" ht="29.25" customHeight="1">
      <c r="C14" s="108"/>
      <c r="D14" s="109"/>
      <c r="E14" s="125" t="s">
        <v>1162</v>
      </c>
      <c r="F14" s="140" t="s">
        <v>1294</v>
      </c>
      <c r="G14" s="126" t="s">
        <v>1198</v>
      </c>
      <c r="H14" s="276" t="s">
        <v>1107</v>
      </c>
      <c r="I14" s="112"/>
    </row>
    <row r="15" spans="3:9" ht="29.25" customHeight="1">
      <c r="C15" s="108"/>
      <c r="D15" s="109"/>
      <c r="E15" s="127" t="s">
        <v>1222</v>
      </c>
      <c r="F15" s="141" t="s">
        <v>1199</v>
      </c>
      <c r="G15" s="128" t="s">
        <v>1197</v>
      </c>
      <c r="H15" s="132">
        <v>10853</v>
      </c>
      <c r="I15" s="112"/>
    </row>
    <row r="16" spans="3:9" ht="29.25" customHeight="1">
      <c r="C16" s="108"/>
      <c r="D16" s="109"/>
      <c r="E16" s="127" t="s">
        <v>1333</v>
      </c>
      <c r="F16" s="141" t="s">
        <v>68</v>
      </c>
      <c r="G16" s="128" t="s">
        <v>1197</v>
      </c>
      <c r="H16" s="319">
        <f>SUM(H17,H18,H19,H23,H24,H27,H28,H29,H30,H31,H34,H37,H43)</f>
        <v>12830.18</v>
      </c>
      <c r="I16" s="112"/>
    </row>
    <row r="17" spans="3:9" ht="36" customHeight="1">
      <c r="C17" s="108"/>
      <c r="D17" s="109"/>
      <c r="E17" s="127" t="s">
        <v>1463</v>
      </c>
      <c r="F17" s="142" t="s">
        <v>1295</v>
      </c>
      <c r="G17" s="128" t="s">
        <v>1197</v>
      </c>
      <c r="H17" s="132">
        <v>0</v>
      </c>
      <c r="I17" s="112"/>
    </row>
    <row r="18" spans="3:9" ht="36" customHeight="1">
      <c r="C18" s="108"/>
      <c r="D18" s="109"/>
      <c r="E18" s="127" t="s">
        <v>1464</v>
      </c>
      <c r="F18" s="142" t="s">
        <v>1296</v>
      </c>
      <c r="G18" s="128" t="s">
        <v>1197</v>
      </c>
      <c r="H18" s="132">
        <v>0</v>
      </c>
      <c r="I18" s="112"/>
    </row>
    <row r="19" spans="3:9" ht="23.25" customHeight="1">
      <c r="C19" s="108"/>
      <c r="D19" s="109"/>
      <c r="E19" s="129" t="s">
        <v>1177</v>
      </c>
      <c r="F19" s="142" t="s">
        <v>1297</v>
      </c>
      <c r="G19" s="128" t="s">
        <v>1197</v>
      </c>
      <c r="H19" s="160">
        <f>SUM(H20:H22)</f>
        <v>12675</v>
      </c>
      <c r="I19" s="112"/>
    </row>
    <row r="20" spans="3:9" ht="15" customHeight="1">
      <c r="C20" s="108"/>
      <c r="D20" s="109"/>
      <c r="E20" s="129" t="s">
        <v>1178</v>
      </c>
      <c r="F20" s="144" t="s">
        <v>1298</v>
      </c>
      <c r="G20" s="128" t="s">
        <v>1197</v>
      </c>
      <c r="H20" s="133"/>
      <c r="I20" s="112"/>
    </row>
    <row r="21" spans="3:9" ht="15" customHeight="1">
      <c r="C21" s="108"/>
      <c r="D21" s="109"/>
      <c r="E21" s="127" t="s">
        <v>1179</v>
      </c>
      <c r="F21" s="144" t="s">
        <v>1299</v>
      </c>
      <c r="G21" s="128" t="s">
        <v>1197</v>
      </c>
      <c r="H21" s="132">
        <v>12675</v>
      </c>
      <c r="I21" s="112"/>
    </row>
    <row r="22" spans="3:9" ht="15" customHeight="1">
      <c r="C22" s="108"/>
      <c r="D22" s="109"/>
      <c r="E22" s="127" t="s">
        <v>1334</v>
      </c>
      <c r="F22" s="144" t="s">
        <v>1305</v>
      </c>
      <c r="G22" s="128" t="s">
        <v>1197</v>
      </c>
      <c r="H22" s="132"/>
      <c r="I22" s="112"/>
    </row>
    <row r="23" spans="3:9" ht="42" customHeight="1">
      <c r="C23" s="108"/>
      <c r="D23" s="109"/>
      <c r="E23" s="127" t="s">
        <v>1180</v>
      </c>
      <c r="F23" s="142" t="s">
        <v>1306</v>
      </c>
      <c r="G23" s="128" t="s">
        <v>1197</v>
      </c>
      <c r="H23" s="132"/>
      <c r="I23" s="112"/>
    </row>
    <row r="24" spans="3:9" ht="36" customHeight="1">
      <c r="C24" s="108"/>
      <c r="D24" s="109"/>
      <c r="E24" s="127" t="s">
        <v>1181</v>
      </c>
      <c r="F24" s="142" t="s">
        <v>1192</v>
      </c>
      <c r="G24" s="128" t="s">
        <v>1197</v>
      </c>
      <c r="H24" s="132"/>
      <c r="I24" s="112"/>
    </row>
    <row r="25" spans="3:9" ht="21" customHeight="1">
      <c r="C25" s="108"/>
      <c r="D25" s="109"/>
      <c r="E25" s="127" t="s">
        <v>1285</v>
      </c>
      <c r="F25" s="144" t="s">
        <v>62</v>
      </c>
      <c r="G25" s="128" t="s">
        <v>1200</v>
      </c>
      <c r="H25" s="132"/>
      <c r="I25" s="112"/>
    </row>
    <row r="26" spans="3:9" ht="21" customHeight="1">
      <c r="C26" s="108"/>
      <c r="D26" s="109"/>
      <c r="E26" s="127" t="s">
        <v>1286</v>
      </c>
      <c r="F26" s="144" t="s">
        <v>1201</v>
      </c>
      <c r="G26" s="128" t="s">
        <v>1434</v>
      </c>
      <c r="H26" s="132"/>
      <c r="I26" s="112"/>
    </row>
    <row r="27" spans="3:9" ht="25.5" customHeight="1">
      <c r="C27" s="108"/>
      <c r="D27" s="109"/>
      <c r="E27" s="127" t="s">
        <v>1182</v>
      </c>
      <c r="F27" s="142" t="s">
        <v>1153</v>
      </c>
      <c r="G27" s="128" t="s">
        <v>1197</v>
      </c>
      <c r="H27" s="132"/>
      <c r="I27" s="112"/>
    </row>
    <row r="28" spans="3:9" ht="27" customHeight="1">
      <c r="C28" s="108"/>
      <c r="D28" s="109"/>
      <c r="E28" s="127" t="s">
        <v>1183</v>
      </c>
      <c r="F28" s="142" t="s">
        <v>1193</v>
      </c>
      <c r="G28" s="128" t="s">
        <v>1197</v>
      </c>
      <c r="H28" s="132"/>
      <c r="I28" s="112"/>
    </row>
    <row r="29" spans="3:9" ht="27" customHeight="1">
      <c r="C29" s="108"/>
      <c r="D29" s="109"/>
      <c r="E29" s="127" t="s">
        <v>1184</v>
      </c>
      <c r="F29" s="142" t="s">
        <v>1196</v>
      </c>
      <c r="G29" s="128" t="s">
        <v>1197</v>
      </c>
      <c r="H29" s="132"/>
      <c r="I29" s="112"/>
    </row>
    <row r="30" spans="3:9" ht="27" customHeight="1">
      <c r="C30" s="108"/>
      <c r="D30" s="109"/>
      <c r="E30" s="127" t="s">
        <v>1185</v>
      </c>
      <c r="F30" s="142" t="s">
        <v>1271</v>
      </c>
      <c r="G30" s="128" t="s">
        <v>1197</v>
      </c>
      <c r="H30" s="132"/>
      <c r="I30" s="112"/>
    </row>
    <row r="31" spans="3:9" ht="27" customHeight="1">
      <c r="C31" s="108"/>
      <c r="D31" s="109"/>
      <c r="E31" s="127" t="s">
        <v>1186</v>
      </c>
      <c r="F31" s="142" t="s">
        <v>1307</v>
      </c>
      <c r="G31" s="128" t="s">
        <v>1197</v>
      </c>
      <c r="H31" s="132">
        <v>155.18</v>
      </c>
      <c r="I31" s="112"/>
    </row>
    <row r="32" spans="3:9" ht="27" customHeight="1">
      <c r="C32" s="108"/>
      <c r="D32" s="109"/>
      <c r="E32" s="127" t="s">
        <v>1150</v>
      </c>
      <c r="F32" s="142" t="s">
        <v>1272</v>
      </c>
      <c r="G32" s="128" t="s">
        <v>1197</v>
      </c>
      <c r="H32" s="132"/>
      <c r="I32" s="112"/>
    </row>
    <row r="33" spans="3:9" ht="27" customHeight="1">
      <c r="C33" s="108"/>
      <c r="D33" s="109"/>
      <c r="E33" s="127" t="s">
        <v>1151</v>
      </c>
      <c r="F33" s="142" t="s">
        <v>1152</v>
      </c>
      <c r="G33" s="128" t="s">
        <v>1197</v>
      </c>
      <c r="H33" s="132"/>
      <c r="I33" s="112"/>
    </row>
    <row r="34" spans="3:9" ht="27" customHeight="1">
      <c r="C34" s="108"/>
      <c r="D34" s="109"/>
      <c r="E34" s="127" t="s">
        <v>1187</v>
      </c>
      <c r="F34" s="142" t="s">
        <v>1194</v>
      </c>
      <c r="G34" s="128" t="s">
        <v>1197</v>
      </c>
      <c r="H34" s="132"/>
      <c r="I34" s="112"/>
    </row>
    <row r="35" spans="3:9" ht="27" customHeight="1">
      <c r="C35" s="108"/>
      <c r="D35" s="109"/>
      <c r="E35" s="127" t="s">
        <v>1147</v>
      </c>
      <c r="F35" s="142" t="s">
        <v>1272</v>
      </c>
      <c r="G35" s="128" t="s">
        <v>1197</v>
      </c>
      <c r="H35" s="132"/>
      <c r="I35" s="112"/>
    </row>
    <row r="36" spans="3:9" ht="27" customHeight="1">
      <c r="C36" s="108"/>
      <c r="D36" s="109"/>
      <c r="E36" s="127" t="s">
        <v>1148</v>
      </c>
      <c r="F36" s="142" t="s">
        <v>1152</v>
      </c>
      <c r="G36" s="128" t="s">
        <v>1197</v>
      </c>
      <c r="H36" s="132"/>
      <c r="I36" s="112"/>
    </row>
    <row r="37" spans="3:9" ht="27" customHeight="1">
      <c r="C37" s="108"/>
      <c r="D37" s="109"/>
      <c r="E37" s="127" t="s">
        <v>1287</v>
      </c>
      <c r="F37" s="142" t="s">
        <v>1339</v>
      </c>
      <c r="G37" s="128" t="s">
        <v>1197</v>
      </c>
      <c r="H37" s="132"/>
      <c r="I37" s="112"/>
    </row>
    <row r="38" spans="3:9" ht="28.5" customHeight="1">
      <c r="C38" s="108"/>
      <c r="D38" s="109"/>
      <c r="E38" s="127" t="s">
        <v>1290</v>
      </c>
      <c r="F38" s="144" t="s">
        <v>1337</v>
      </c>
      <c r="G38" s="128" t="s">
        <v>1197</v>
      </c>
      <c r="H38" s="132"/>
      <c r="I38" s="112"/>
    </row>
    <row r="39" spans="3:9" ht="28.5" customHeight="1">
      <c r="C39" s="108"/>
      <c r="D39" s="109"/>
      <c r="E39" s="127" t="s">
        <v>1288</v>
      </c>
      <c r="F39" s="144" t="s">
        <v>1338</v>
      </c>
      <c r="G39" s="128" t="s">
        <v>1197</v>
      </c>
      <c r="H39" s="132"/>
      <c r="I39" s="112"/>
    </row>
    <row r="40" spans="3:9" ht="28.5" customHeight="1">
      <c r="C40" s="108"/>
      <c r="D40" s="109"/>
      <c r="E40" s="127" t="s">
        <v>1289</v>
      </c>
      <c r="F40" s="144" t="s">
        <v>1309</v>
      </c>
      <c r="G40" s="128" t="s">
        <v>1200</v>
      </c>
      <c r="H40" s="132"/>
      <c r="I40" s="112"/>
    </row>
    <row r="41" spans="3:9" ht="28.5" customHeight="1">
      <c r="C41" s="108"/>
      <c r="D41" s="109"/>
      <c r="E41" s="127" t="s">
        <v>1291</v>
      </c>
      <c r="F41" s="144" t="s">
        <v>1308</v>
      </c>
      <c r="G41" s="128" t="s">
        <v>1205</v>
      </c>
      <c r="H41" s="132"/>
      <c r="I41" s="112"/>
    </row>
    <row r="42" spans="3:9" ht="28.5" customHeight="1">
      <c r="C42" s="108"/>
      <c r="D42" s="109"/>
      <c r="E42" s="127" t="s">
        <v>1292</v>
      </c>
      <c r="F42" s="144" t="s">
        <v>1340</v>
      </c>
      <c r="G42" s="128" t="s">
        <v>1197</v>
      </c>
      <c r="H42" s="132"/>
      <c r="I42" s="112"/>
    </row>
    <row r="43" spans="3:9" ht="48" customHeight="1">
      <c r="C43" s="108"/>
      <c r="D43" s="109"/>
      <c r="E43" s="127" t="s">
        <v>1293</v>
      </c>
      <c r="F43" s="142" t="s">
        <v>1195</v>
      </c>
      <c r="G43" s="128" t="s">
        <v>1197</v>
      </c>
      <c r="H43" s="132"/>
      <c r="I43" s="112"/>
    </row>
    <row r="44" spans="3:9" ht="30" customHeight="1">
      <c r="C44" s="108"/>
      <c r="D44" s="109"/>
      <c r="E44" s="127" t="s">
        <v>1223</v>
      </c>
      <c r="F44" s="145" t="s">
        <v>1301</v>
      </c>
      <c r="G44" s="128" t="s">
        <v>1197</v>
      </c>
      <c r="H44" s="132"/>
      <c r="I44" s="112"/>
    </row>
    <row r="45" spans="3:9" ht="60.75" customHeight="1">
      <c r="C45" s="108"/>
      <c r="D45" s="109"/>
      <c r="E45" s="127" t="s">
        <v>1224</v>
      </c>
      <c r="F45" s="141" t="s">
        <v>1300</v>
      </c>
      <c r="G45" s="128" t="s">
        <v>1197</v>
      </c>
      <c r="H45" s="132"/>
      <c r="I45" s="112"/>
    </row>
    <row r="46" spans="3:9" ht="23.25" customHeight="1">
      <c r="C46" s="108"/>
      <c r="D46" s="109"/>
      <c r="E46" s="127" t="s">
        <v>1225</v>
      </c>
      <c r="F46" s="141" t="s">
        <v>1202</v>
      </c>
      <c r="G46" s="128" t="s">
        <v>1197</v>
      </c>
      <c r="H46" s="132"/>
      <c r="I46" s="112"/>
    </row>
    <row r="47" spans="3:9" ht="23.25" customHeight="1">
      <c r="C47" s="108"/>
      <c r="D47" s="109"/>
      <c r="E47" s="127" t="s">
        <v>1226</v>
      </c>
      <c r="F47" s="145" t="s">
        <v>1303</v>
      </c>
      <c r="G47" s="128" t="s">
        <v>1302</v>
      </c>
      <c r="H47" s="160">
        <f>SUM(H48:H49)</f>
        <v>353</v>
      </c>
      <c r="I47" s="112"/>
    </row>
    <row r="48" spans="3:9" ht="23.25" customHeight="1">
      <c r="C48" s="108"/>
      <c r="D48" s="109"/>
      <c r="E48" s="127" t="s">
        <v>1317</v>
      </c>
      <c r="F48" s="142" t="s">
        <v>1298</v>
      </c>
      <c r="G48" s="128" t="s">
        <v>1302</v>
      </c>
      <c r="H48" s="132"/>
      <c r="I48" s="112"/>
    </row>
    <row r="49" spans="3:9" ht="23.25" customHeight="1">
      <c r="C49" s="108"/>
      <c r="D49" s="109"/>
      <c r="E49" s="127" t="s">
        <v>1318</v>
      </c>
      <c r="F49" s="142" t="s">
        <v>1299</v>
      </c>
      <c r="G49" s="128" t="s">
        <v>1302</v>
      </c>
      <c r="H49" s="132">
        <v>353</v>
      </c>
      <c r="I49" s="112"/>
    </row>
    <row r="50" spans="3:9" ht="36" customHeight="1">
      <c r="C50" s="108"/>
      <c r="D50" s="109"/>
      <c r="E50" s="127" t="s">
        <v>1227</v>
      </c>
      <c r="F50" s="145" t="s">
        <v>1332</v>
      </c>
      <c r="G50" s="128" t="s">
        <v>1302</v>
      </c>
      <c r="H50" s="134"/>
      <c r="I50" s="112"/>
    </row>
    <row r="51" spans="3:9" ht="36" customHeight="1">
      <c r="C51" s="108"/>
      <c r="D51" s="109"/>
      <c r="E51" s="127" t="s">
        <v>1228</v>
      </c>
      <c r="F51" s="145" t="s">
        <v>1336</v>
      </c>
      <c r="G51" s="128" t="s">
        <v>1203</v>
      </c>
      <c r="H51" s="134"/>
      <c r="I51" s="112"/>
    </row>
    <row r="52" spans="3:9" ht="36" customHeight="1">
      <c r="C52" s="108"/>
      <c r="D52" s="109"/>
      <c r="E52" s="127" t="s">
        <v>1229</v>
      </c>
      <c r="F52" s="145" t="s">
        <v>1304</v>
      </c>
      <c r="G52" s="128" t="s">
        <v>1203</v>
      </c>
      <c r="H52" s="134"/>
      <c r="I52" s="112"/>
    </row>
    <row r="53" spans="3:9" ht="36" customHeight="1">
      <c r="C53" s="108"/>
      <c r="D53" s="109"/>
      <c r="E53" s="127" t="s">
        <v>1230</v>
      </c>
      <c r="F53" s="145" t="s">
        <v>1438</v>
      </c>
      <c r="G53" s="128" t="s">
        <v>1203</v>
      </c>
      <c r="H53" s="160">
        <f>H54+H55</f>
        <v>0</v>
      </c>
      <c r="I53" s="112"/>
    </row>
    <row r="54" spans="3:9" ht="36" customHeight="1">
      <c r="C54" s="108"/>
      <c r="D54" s="109"/>
      <c r="E54" s="127" t="s">
        <v>1435</v>
      </c>
      <c r="F54" s="142" t="s">
        <v>1437</v>
      </c>
      <c r="G54" s="128" t="s">
        <v>1203</v>
      </c>
      <c r="H54" s="226"/>
      <c r="I54" s="112"/>
    </row>
    <row r="55" spans="3:9" ht="36" customHeight="1">
      <c r="C55" s="108"/>
      <c r="D55" s="109"/>
      <c r="E55" s="127" t="s">
        <v>1436</v>
      </c>
      <c r="F55" s="142" t="s">
        <v>31</v>
      </c>
      <c r="G55" s="128" t="s">
        <v>1203</v>
      </c>
      <c r="H55" s="226"/>
      <c r="I55" s="112"/>
    </row>
    <row r="56" spans="3:9" ht="36" customHeight="1">
      <c r="C56" s="108"/>
      <c r="D56" s="109"/>
      <c r="E56" s="127" t="s">
        <v>1231</v>
      </c>
      <c r="F56" s="145" t="s">
        <v>1439</v>
      </c>
      <c r="G56" s="128" t="s">
        <v>1220</v>
      </c>
      <c r="H56" s="226"/>
      <c r="I56" s="112"/>
    </row>
    <row r="57" spans="3:9" ht="36" customHeight="1">
      <c r="C57" s="108"/>
      <c r="D57" s="109"/>
      <c r="E57" s="127" t="s">
        <v>1232</v>
      </c>
      <c r="F57" s="145" t="s">
        <v>1440</v>
      </c>
      <c r="G57" s="225" t="s">
        <v>1441</v>
      </c>
      <c r="H57" s="226"/>
      <c r="I57" s="112"/>
    </row>
    <row r="58" spans="3:9" ht="36" customHeight="1">
      <c r="C58" s="108"/>
      <c r="D58" s="109"/>
      <c r="E58" s="127" t="s">
        <v>1233</v>
      </c>
      <c r="F58" s="145" t="s">
        <v>1335</v>
      </c>
      <c r="G58" s="128" t="s">
        <v>1204</v>
      </c>
      <c r="H58" s="132">
        <v>62</v>
      </c>
      <c r="I58" s="112"/>
    </row>
    <row r="59" spans="3:9" ht="36" customHeight="1">
      <c r="C59" s="108"/>
      <c r="D59" s="109"/>
      <c r="E59" s="127" t="s">
        <v>1234</v>
      </c>
      <c r="F59" s="145" t="s">
        <v>1163</v>
      </c>
      <c r="G59" s="128" t="s">
        <v>1205</v>
      </c>
      <c r="H59" s="132">
        <v>0</v>
      </c>
      <c r="I59" s="112"/>
    </row>
    <row r="60" spans="3:9" ht="36" customHeight="1">
      <c r="C60" s="108"/>
      <c r="D60" s="109"/>
      <c r="E60" s="139" t="s">
        <v>2</v>
      </c>
      <c r="F60" s="308" t="s">
        <v>32</v>
      </c>
      <c r="G60" s="310" t="s">
        <v>1417</v>
      </c>
      <c r="H60" s="309"/>
      <c r="I60" s="112"/>
    </row>
    <row r="61" spans="3:9" ht="75" customHeight="1" thickBot="1">
      <c r="C61" s="108"/>
      <c r="D61" s="109"/>
      <c r="E61" s="130" t="s">
        <v>10</v>
      </c>
      <c r="F61" s="146" t="s">
        <v>1154</v>
      </c>
      <c r="G61" s="265"/>
      <c r="H61" s="311"/>
      <c r="I61" s="112"/>
    </row>
    <row r="62" spans="4:9" ht="11.25">
      <c r="D62" s="131"/>
      <c r="E62" s="118"/>
      <c r="F62" s="118"/>
      <c r="G62" s="118"/>
      <c r="H62" s="118"/>
      <c r="I62" s="119"/>
    </row>
  </sheetData>
  <sheetProtection password="FA9C" sheet="1" scenarios="1" formatColumns="0" formatRows="0"/>
  <mergeCells count="1">
    <mergeCell ref="E10:H10"/>
  </mergeCells>
  <dataValidations count="5">
    <dataValidation type="decimal" allowBlank="1" showInputMessage="1" showErrorMessage="1" sqref="H15:H18 H56:H60 H46:H47 H53 H27:H37">
      <formula1>-99999999999</formula1>
      <formula2>999999999999</formula2>
    </dataValidation>
    <dataValidation type="whole" allowBlank="1" showInputMessage="1" showErrorMessage="1" sqref="H48:H52 H54:H55">
      <formula1>-99999999999</formula1>
      <formula2>999999999999</formula2>
    </dataValidation>
    <dataValidation type="list" allowBlank="1" showInputMessage="1" showErrorMessage="1" sqref="H14">
      <formula1>"поставка горячей воды, оказание услуг в сфере горячего водоснабжения"</formula1>
    </dataValidation>
    <dataValidation type="decimal" allowBlank="1" showInputMessage="1" showErrorMessage="1" sqref="H19:H26 H38:H45">
      <formula1>-999999999999</formula1>
      <formula2>999999999999</formula2>
    </dataValidation>
    <dataValidation type="textLength" operator="lessThanOrEqual" allowBlank="1" showInputMessage="1" showErrorMessage="1" sqref="H61">
      <formula1>300</formula1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/>
  <dimension ref="D8:H29"/>
  <sheetViews>
    <sheetView zoomScalePageLayoutView="0" workbookViewId="0" topLeftCell="C7">
      <selection activeCell="G24" sqref="G24"/>
    </sheetView>
  </sheetViews>
  <sheetFormatPr defaultColWidth="9.00390625" defaultRowHeight="12.75"/>
  <cols>
    <col min="1" max="2" width="0" style="87" hidden="1" customWidth="1"/>
    <col min="3" max="3" width="2.375" style="87" customWidth="1"/>
    <col min="4" max="4" width="10.125" style="87" customWidth="1"/>
    <col min="5" max="5" width="8.125" style="87" customWidth="1"/>
    <col min="6" max="6" width="52.625" style="87" customWidth="1"/>
    <col min="7" max="7" width="48.375" style="87" customWidth="1"/>
    <col min="8" max="8" width="3.25390625" style="87" customWidth="1"/>
    <col min="9" max="16384" width="9.125" style="87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9"/>
      <c r="E8" s="90"/>
      <c r="F8" s="90"/>
      <c r="G8" s="90"/>
      <c r="H8" s="91"/>
    </row>
    <row r="9" spans="4:8" ht="11.25">
      <c r="D9" s="92"/>
      <c r="E9" s="118"/>
      <c r="F9" s="159" t="s">
        <v>1191</v>
      </c>
      <c r="G9" s="118"/>
      <c r="H9" s="112"/>
    </row>
    <row r="10" spans="4:8" ht="26.25" customHeight="1">
      <c r="D10" s="92"/>
      <c r="E10" s="399" t="s">
        <v>1117</v>
      </c>
      <c r="F10" s="400"/>
      <c r="G10" s="401"/>
      <c r="H10" s="112"/>
    </row>
    <row r="11" spans="4:8" ht="12" thickBot="1">
      <c r="D11" s="92"/>
      <c r="E11" s="320"/>
      <c r="F11" s="320"/>
      <c r="G11" s="320"/>
      <c r="H11" s="112"/>
    </row>
    <row r="12" spans="4:8" ht="42" customHeight="1" thickBot="1">
      <c r="D12" s="92"/>
      <c r="E12" s="402" t="s">
        <v>1118</v>
      </c>
      <c r="F12" s="403"/>
      <c r="G12" s="404"/>
      <c r="H12" s="112"/>
    </row>
    <row r="13" spans="4:8" ht="22.5" customHeight="1" thickBot="1">
      <c r="D13" s="92"/>
      <c r="E13" s="102" t="s">
        <v>1459</v>
      </c>
      <c r="F13" s="103" t="s">
        <v>1119</v>
      </c>
      <c r="G13" s="104" t="s">
        <v>1120</v>
      </c>
      <c r="H13" s="112"/>
    </row>
    <row r="14" spans="4:8" ht="11.25">
      <c r="D14" s="321"/>
      <c r="E14" s="322">
        <v>1</v>
      </c>
      <c r="F14" s="323">
        <f>E14+1</f>
        <v>2</v>
      </c>
      <c r="G14" s="324">
        <v>3</v>
      </c>
      <c r="H14" s="112"/>
    </row>
    <row r="15" spans="4:8" ht="11.25">
      <c r="D15" s="321"/>
      <c r="E15" s="325">
        <v>1</v>
      </c>
      <c r="F15" s="326" t="s">
        <v>1121</v>
      </c>
      <c r="G15" s="327" t="s">
        <v>742</v>
      </c>
      <c r="H15" s="112"/>
    </row>
    <row r="16" spans="4:8" ht="22.5">
      <c r="D16" s="321"/>
      <c r="E16" s="325">
        <v>2</v>
      </c>
      <c r="F16" s="326" t="s">
        <v>1122</v>
      </c>
      <c r="G16" s="327" t="s">
        <v>742</v>
      </c>
      <c r="H16" s="112"/>
    </row>
    <row r="17" spans="4:8" ht="55.5" customHeight="1">
      <c r="D17" s="321"/>
      <c r="E17" s="325">
        <v>3</v>
      </c>
      <c r="F17" s="326" t="s">
        <v>1123</v>
      </c>
      <c r="G17" s="327" t="s">
        <v>742</v>
      </c>
      <c r="H17" s="112"/>
    </row>
    <row r="18" spans="4:8" ht="22.5">
      <c r="D18" s="321"/>
      <c r="E18" s="325">
        <v>4</v>
      </c>
      <c r="F18" s="326" t="s">
        <v>1124</v>
      </c>
      <c r="G18" s="328"/>
      <c r="H18" s="112"/>
    </row>
    <row r="19" spans="4:8" ht="11.25">
      <c r="D19" s="321"/>
      <c r="E19" s="329" t="s">
        <v>1125</v>
      </c>
      <c r="F19" s="147" t="s">
        <v>1126</v>
      </c>
      <c r="G19" s="327" t="s">
        <v>743</v>
      </c>
      <c r="H19" s="112"/>
    </row>
    <row r="20" spans="4:8" ht="11.25">
      <c r="D20" s="321"/>
      <c r="E20" s="329" t="s">
        <v>1127</v>
      </c>
      <c r="F20" s="147" t="s">
        <v>1128</v>
      </c>
      <c r="G20" s="327" t="s">
        <v>744</v>
      </c>
      <c r="H20" s="112"/>
    </row>
    <row r="21" spans="4:8" ht="11.25">
      <c r="D21" s="321"/>
      <c r="E21" s="329" t="s">
        <v>1129</v>
      </c>
      <c r="F21" s="147" t="s">
        <v>1130</v>
      </c>
      <c r="G21" s="327"/>
      <c r="H21" s="112"/>
    </row>
    <row r="22" spans="4:8" ht="11.25">
      <c r="D22" s="321"/>
      <c r="E22" s="329" t="s">
        <v>1131</v>
      </c>
      <c r="F22" s="147" t="s">
        <v>1132</v>
      </c>
      <c r="G22" s="327"/>
      <c r="H22" s="112"/>
    </row>
    <row r="23" spans="4:8" ht="33.75">
      <c r="D23" s="321" t="s">
        <v>1133</v>
      </c>
      <c r="E23" s="325">
        <v>5</v>
      </c>
      <c r="F23" s="326" t="s">
        <v>1138</v>
      </c>
      <c r="G23" s="327" t="s">
        <v>742</v>
      </c>
      <c r="H23" s="112"/>
    </row>
    <row r="24" spans="4:8" ht="33.75">
      <c r="D24" s="321"/>
      <c r="E24" s="325">
        <v>6</v>
      </c>
      <c r="F24" s="330" t="s">
        <v>1139</v>
      </c>
      <c r="G24" s="327" t="s">
        <v>742</v>
      </c>
      <c r="H24" s="112"/>
    </row>
    <row r="25" spans="4:8" ht="12" thickBot="1">
      <c r="D25" s="321" t="s">
        <v>1134</v>
      </c>
      <c r="E25" s="333"/>
      <c r="F25" s="334" t="s">
        <v>1135</v>
      </c>
      <c r="G25" s="335"/>
      <c r="H25" s="112"/>
    </row>
    <row r="26" spans="4:8" ht="11.25">
      <c r="D26" s="92"/>
      <c r="E26" s="320"/>
      <c r="F26" s="320"/>
      <c r="G26" s="320"/>
      <c r="H26" s="112"/>
    </row>
    <row r="27" spans="4:8" ht="27.75" customHeight="1">
      <c r="D27" s="92"/>
      <c r="E27" s="397" t="s">
        <v>1136</v>
      </c>
      <c r="F27" s="398"/>
      <c r="G27" s="398"/>
      <c r="H27" s="112"/>
    </row>
    <row r="28" spans="4:8" ht="27.75" customHeight="1">
      <c r="D28" s="92"/>
      <c r="E28" s="397" t="s">
        <v>1137</v>
      </c>
      <c r="F28" s="398"/>
      <c r="G28" s="398"/>
      <c r="H28" s="112"/>
    </row>
    <row r="29" spans="4:8" ht="11.25">
      <c r="D29" s="131"/>
      <c r="E29" s="118"/>
      <c r="F29" s="118"/>
      <c r="G29" s="118"/>
      <c r="H29" s="119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горячего водоснабжения</dc:title>
  <dc:subject>Показатели подлежащие раскрытию в сфере горячего водоснабжения</dc:subject>
  <dc:creator>lvvedernikova</dc:creator>
  <cp:keywords/>
  <dc:description/>
  <cp:lastModifiedBy>Коннова Т.К.</cp:lastModifiedBy>
  <cp:lastPrinted>2010-04-12T14:52:29Z</cp:lastPrinted>
  <dcterms:created xsi:type="dcterms:W3CDTF">2007-06-09T08:43:05Z</dcterms:created>
  <dcterms:modified xsi:type="dcterms:W3CDTF">2011-05-23T05:41:41Z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JKH.OPEN.INFO.GVS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3.0</vt:lpwstr>
  </property>
</Properties>
</file>