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'REESTR_ORG'!$A$2:$H$79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<sst xmlns="http://schemas.openxmlformats.org/spreadsheetml/2006/main" count="1276" uniqueCount="808">
  <si>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</si>
  <si>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</si>
  <si>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</si>
  <si>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</si>
  <si>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</si>
  <si>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</si>
  <si>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</si>
  <si>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</si>
  <si>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</si>
  <si>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</si>
  <si>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</si>
  <si>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</si>
  <si>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</si>
  <si>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</si>
  <si>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</si>
  <si>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</si>
  <si>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</si>
  <si>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</si>
  <si>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</si>
  <si>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</si>
  <si>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</si>
  <si>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</si>
  <si>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</si>
  <si>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</si>
  <si>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</si>
  <si>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</si>
  <si>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</si>
  <si>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</si>
  <si>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</si>
  <si>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</si>
  <si>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</si>
  <si>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</si>
  <si>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</si>
  <si>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</si>
  <si>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</si>
  <si>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</si>
  <si>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</si>
  <si>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</si>
  <si>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</si>
  <si>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</si>
  <si>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</si>
  <si>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</si>
  <si>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</si>
  <si>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</si>
  <si>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</si>
  <si>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</si>
  <si>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</si>
  <si>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</si>
  <si>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</si>
  <si>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</si>
  <si>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</si>
  <si>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</si>
  <si>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</si>
  <si>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</si>
  <si>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</si>
  <si>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</si>
  <si>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</si>
  <si>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</si>
  <si>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</si>
  <si>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</si>
  <si>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</si>
  <si>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</si>
  <si>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</si>
  <si>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</si>
  <si>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</si>
  <si>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</si>
  <si>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</si>
  <si>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</si>
  <si>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</si>
  <si>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</si>
  <si>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</si>
  <si>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</si>
  <si>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</si>
  <si>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</si>
  <si>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</si>
  <si>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</si>
  <si>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</si>
  <si>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</si>
  <si>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</si>
  <si>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</si>
  <si>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</si>
  <si>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</si>
  <si>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</si>
  <si>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</si>
  <si>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</si>
  <si>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</si>
  <si>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</si>
  <si>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</si>
  <si>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</si>
  <si>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</si>
  <si>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</si>
  <si>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</si>
  <si>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</si>
  <si>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</si>
  <si>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</si>
  <si>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</si>
  <si>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</si>
  <si>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</si>
  <si>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</si>
  <si>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</si>
  <si>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</si>
  <si>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</si>
  <si>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</si>
  <si>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</si>
  <si>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</si>
  <si>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</si>
  <si>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</si>
  <si>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</si>
  <si>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</si>
  <si>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</si>
  <si>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</si>
  <si>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</si>
  <si>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</si>
  <si>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</si>
  <si>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</si>
  <si>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</si>
  <si>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</si>
  <si>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</si>
  <si>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</si>
  <si>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</si>
  <si>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</si>
  <si>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</si>
  <si>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</si>
  <si>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</si>
  <si>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</si>
  <si>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</si>
  <si>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</si>
  <si>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</si>
  <si>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</si>
  <si>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</si>
  <si>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</si>
  <si>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</si>
  <si>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</si>
  <si>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</si>
  <si>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</si>
  <si>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</si>
  <si>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</si>
  <si>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</si>
  <si>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</si>
  <si>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</si>
  <si>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</si>
  <si>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</si>
  <si>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</si>
  <si>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</si>
  <si>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</si>
  <si>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</si>
  <si>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</si>
  <si>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</si>
  <si>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</si>
  <si>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</si>
  <si>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</si>
  <si>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</si>
  <si>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</si>
  <si>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</si>
  <si>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</si>
  <si>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</si>
  <si>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</si>
  <si>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</si>
  <si>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</si>
  <si>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</si>
  <si>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</si>
  <si>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</si>
  <si>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</si>
  <si>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</si>
  <si>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</si>
  <si>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</si>
  <si>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</si>
  <si>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</si>
  <si>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</si>
  <si>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</si>
  <si>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</si>
  <si>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</si>
  <si>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</si>
  <si>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</si>
  <si>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</si>
  <si>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</si>
  <si>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</si>
  <si>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</si>
  <si>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</si>
  <si>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</si>
  <si>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</si>
  <si>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</si>
  <si>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</si>
  <si>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</si>
  <si>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</si>
  <si>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</si>
  <si>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</si>
  <si>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</si>
  <si>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</si>
  <si>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</si>
  <si>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</si>
  <si>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</si>
  <si>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</si>
  <si>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</si>
  <si>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</si>
  <si>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</si>
  <si>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</si>
  <si>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</si>
  <si>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</si>
  <si>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</si>
  <si>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</si>
  <si>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</si>
  <si>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</si>
  <si>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</si>
  <si>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</si>
  <si>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</si>
  <si>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</si>
  <si>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</si>
  <si>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</si>
  <si>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</si>
  <si>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</si>
  <si>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</si>
  <si>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</si>
  <si>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</si>
  <si>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</si>
  <si>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</si>
  <si>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</si>
  <si>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</si>
  <si>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</si>
  <si>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</si>
  <si>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</si>
  <si>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</si>
  <si>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</si>
  <si>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</si>
  <si>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</si>
  <si>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</si>
  <si>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</si>
  <si>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</si>
  <si>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</si>
  <si>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</si>
  <si>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</si>
  <si>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</si>
  <si>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</si>
  <si>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</si>
  <si>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</si>
  <si>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</si>
  <si>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</si>
  <si>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</si>
  <si>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</si>
  <si>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</si>
  <si>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</si>
  <si>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</si>
  <si>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</si>
  <si>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</si>
  <si>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</si>
  <si>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</si>
  <si>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</si>
  <si>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</si>
  <si>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</si>
  <si>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</si>
  <si>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</si>
  <si>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</si>
  <si>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</si>
  <si>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</si>
  <si>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</si>
  <si>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</si>
  <si>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</si>
  <si>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</si>
  <si>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</si>
  <si>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</si>
  <si>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</si>
  <si>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</si>
  <si>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</si>
  <si>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</si>
  <si>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</si>
  <si>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</si>
  <si>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</si>
  <si>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</si>
  <si>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</si>
  <si>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</si>
  <si>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</si>
  <si>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</si>
  <si>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</si>
  <si>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</si>
  <si>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</si>
  <si>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</si>
  <si>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</si>
  <si>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</si>
  <si>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</si>
  <si>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</si>
  <si>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</si>
  <si>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</si>
  <si>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</si>
  <si>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</si>
  <si>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</si>
  <si>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</si>
  <si>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</si>
  <si>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</si>
  <si>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</si>
  <si>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</si>
  <si>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</si>
  <si>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</si>
  <si>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</si>
  <si>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</si>
  <si>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</si>
  <si>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</si>
  <si>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</si>
  <si>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</si>
  <si>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</si>
  <si>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</si>
  <si>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</si>
  <si>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</si>
  <si>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</si>
  <si>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</si>
  <si>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</si>
  <si>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</si>
  <si>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</si>
  <si>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</si>
  <si>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</si>
  <si>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</si>
  <si>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</si>
  <si>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</si>
  <si>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</si>
  <si>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</si>
  <si>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</si>
  <si>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</si>
  <si>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</si>
  <si>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</si>
  <si>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</si>
  <si>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</si>
  <si>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</si>
  <si>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</si>
  <si>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</si>
  <si>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</si>
  <si>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</si>
  <si>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</si>
  <si>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</si>
  <si>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</si>
  <si>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</si>
  <si>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</si>
  <si>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</si>
  <si>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</si>
  <si>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</si>
  <si>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</si>
  <si>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</si>
  <si>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</si>
  <si>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</si>
  <si>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</si>
  <si>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</si>
  <si>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</si>
  <si>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</si>
  <si>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</si>
  <si>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</si>
  <si>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</si>
  <si>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</si>
  <si>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</si>
  <si>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</si>
  <si>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</si>
  <si>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</si>
  <si>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</si>
  <si>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</si>
  <si>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</si>
  <si>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</si>
  <si>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</si>
  <si>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</si>
  <si>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</si>
  <si>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</si>
  <si>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</si>
  <si>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</si>
  <si>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</si>
  <si>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</si>
  <si>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</si>
  <si>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</si>
  <si>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</si>
  <si>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</si>
  <si>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</si>
  <si>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</si>
  <si>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</si>
  <si>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</si>
  <si>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</si>
  <si>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</si>
  <si>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</si>
  <si>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</si>
  <si>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</si>
  <si>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</si>
  <si>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</si>
  <si>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</si>
  <si>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</si>
  <si>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</si>
  <si>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</si>
  <si>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</si>
  <si>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</si>
  <si>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</si>
  <si>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</si>
  <si>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</si>
  <si>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</si>
  <si>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</si>
  <si>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</si>
  <si>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</si>
  <si>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</si>
  <si>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</si>
  <si>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</si>
  <si>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</si>
  <si>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</si>
  <si>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</si>
  <si>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</si>
  <si>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</si>
  <si>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</si>
  <si>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</si>
  <si>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</si>
  <si>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</si>
  <si>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</si>
  <si>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</si>
  <si>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</si>
  <si>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</si>
  <si>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</si>
  <si>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</si>
  <si>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</si>
  <si>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</si>
  <si>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</si>
  <si>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</si>
  <si>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</si>
  <si>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</si>
  <si>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</si>
  <si>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</si>
  <si>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</si>
  <si>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</si>
  <si>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</si>
  <si>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</si>
  <si>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</si>
  <si>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</si>
  <si>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</si>
  <si>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</si>
  <si>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</si>
  <si>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</si>
  <si>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</si>
  <si>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</si>
  <si>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</si>
  <si>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</si>
  <si>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</si>
  <si>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</si>
  <si>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</si>
  <si>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</si>
  <si>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</si>
  <si>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</si>
  <si>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</si>
  <si>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</si>
  <si>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</si>
  <si>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</si>
  <si>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</si>
  <si>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</si>
  <si>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</si>
  <si>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</si>
  <si>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</si>
  <si>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</si>
  <si>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</si>
  <si>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</si>
  <si>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</si>
  <si>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</si>
  <si>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</si>
  <si>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</si>
  <si>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</si>
  <si>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</si>
  <si>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</si>
  <si>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</si>
  <si>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</si>
  <si>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</si>
  <si>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</si>
  <si>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</si>
  <si>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</si>
  <si>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</si>
  <si>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</si>
  <si>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</si>
  <si>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</si>
  <si>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</si>
  <si>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</si>
  <si>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</si>
  <si>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</si>
  <si>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</si>
  <si>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</si>
  <si>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</si>
  <si>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</si>
  <si>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</si>
  <si>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</si>
  <si>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</si>
  <si>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</si>
  <si>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</si>
  <si>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</si>
  <si>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</si>
  <si>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</si>
  <si>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</si>
  <si>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</si>
  <si>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</si>
  <si>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</si>
  <si>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</si>
  <si>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</si>
  <si>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</si>
  <si>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</si>
  <si>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</si>
  <si>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</si>
  <si>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</si>
  <si>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</si>
  <si>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</si>
  <si>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</si>
  <si>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</si>
  <si>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</si>
  <si>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</si>
  <si>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I квартал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</si>
  <si>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</si>
  <si>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</si>
  <si>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</si>
  <si>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</si>
  <si>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</si>
  <si>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</si>
  <si>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</si>
  <si>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</si>
  <si>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</si>
  <si>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</si>
  <si>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</si>
  <si>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</si>
  <si>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Александровский муниципальный район</t>
  </si>
  <si>
    <t>Александровский сельсовет</t>
  </si>
  <si>
    <t>07602402</t>
  </si>
  <si>
    <t>Муниципальное унитарное предприятие Александровского муниципального района Ставропольского края "ЖКХ"</t>
  </si>
  <si>
    <t>2601004596</t>
  </si>
  <si>
    <t>260101001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</si>
  <si>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</si>
  <si>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</si>
  <si>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Андроповский муниципальный район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</si>
  <si>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</si>
  <si>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</si>
  <si>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</si>
  <si>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</si>
  <si>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</si>
  <si>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</si>
  <si>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</si>
  <si>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</si>
  <si>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</si>
  <si>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</si>
  <si>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</si>
  <si>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</si>
  <si>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</si>
  <si>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</si>
  <si>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</si>
  <si>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</si>
  <si>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</si>
  <si>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Буденновский муниципальный район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</si>
  <si>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</si>
  <si>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</si>
  <si>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</si>
  <si>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</si>
  <si>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</si>
  <si>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ГО Ставропольского края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</si>
  <si>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</si>
  <si>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</si>
  <si>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</si>
  <si>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</si>
  <si>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</si>
  <si>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</si>
  <si>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</si>
  <si>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</si>
  <si>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</si>
  <si>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</si>
  <si>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</si>
  <si>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</si>
  <si>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</si>
  <si>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</si>
  <si>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</si>
  <si>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</si>
  <si>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</si>
  <si>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</si>
  <si>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</si>
  <si>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</si>
  <si>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</si>
  <si>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</si>
  <si>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</si>
  <si>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</si>
  <si>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</si>
  <si>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</si>
  <si>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</si>
  <si>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</si>
  <si>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</si>
  <si>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</si>
  <si>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</si>
  <si>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</si>
  <si>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</si>
  <si>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</si>
  <si>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</si>
  <si>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</si>
  <si>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</si>
  <si>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</si>
  <si>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</si>
  <si>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</si>
  <si>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</si>
  <si>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</si>
  <si>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</si>
  <si>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</si>
  <si>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</si>
  <si>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</si>
  <si>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</si>
  <si>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</si>
  <si>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</si>
  <si>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</si>
  <si>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</si>
  <si>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</si>
  <si>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</si>
  <si>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</si>
  <si>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</si>
  <si>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</si>
  <si>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</si>
  <si>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</si>
  <si>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</si>
  <si>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</si>
  <si>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</si>
  <si>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</si>
  <si>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</si>
  <si>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</si>
  <si>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</si>
  <si>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</si>
  <si>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</si>
  <si>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</si>
  <si>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</si>
  <si>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</si>
  <si>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</si>
  <si>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</si>
  <si>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</si>
  <si>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</si>
  <si>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</si>
  <si>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</si>
  <si>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</si>
  <si>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</si>
  <si>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</si>
  <si>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</si>
  <si>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</si>
  <si>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</si>
  <si>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</si>
  <si>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</si>
  <si>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</si>
  <si>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</si>
  <si>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</si>
  <si>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</si>
  <si>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</si>
  <si>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</si>
  <si>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</si>
  <si>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</si>
  <si>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</si>
  <si>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</si>
  <si>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</si>
  <si>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</si>
  <si>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</si>
  <si>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</si>
  <si>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</si>
  <si>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</si>
  <si>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</si>
  <si>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</si>
  <si>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</si>
  <si>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</si>
  <si>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</si>
  <si>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</si>
  <si>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</si>
  <si>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</si>
  <si>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</si>
  <si>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</si>
  <si>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</si>
  <si>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</si>
  <si>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</si>
  <si>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</si>
  <si>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</si>
  <si>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</si>
  <si>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</si>
  <si>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 (котельная Машук)</t>
  </si>
  <si>
    <t>3015087458</t>
  </si>
  <si>
    <t>301501001</t>
  </si>
  <si>
    <t>Георгиевский муниципальный район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</si>
  <si>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</si>
  <si>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</si>
  <si>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</si>
  <si>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</si>
  <si>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</si>
  <si>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</si>
  <si>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</si>
  <si>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</si>
  <si>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</si>
  <si>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</si>
  <si>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</si>
  <si>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</si>
  <si>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</si>
  <si>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</si>
  <si>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</si>
  <si>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Грачевский муниципальный район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</si>
  <si>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</si>
  <si>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</si>
  <si>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</si>
  <si>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</si>
  <si>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</si>
  <si>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</si>
  <si>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</si>
  <si>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</si>
  <si>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</si>
  <si>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</si>
  <si>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</si>
  <si>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</si>
  <si>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</si>
  <si>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</si>
  <si>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</si>
  <si>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</si>
  <si>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</si>
  <si>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</si>
  <si>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</si>
  <si>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</si>
  <si>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</si>
  <si>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</si>
  <si>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</si>
  <si>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</si>
  <si>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</si>
  <si>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</si>
  <si>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</si>
  <si>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</si>
  <si>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</si>
  <si>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</si>
  <si>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</si>
  <si>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</si>
  <si>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Кочубеевский муниципальный район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</si>
  <si>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</si>
  <si>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</si>
  <si>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</si>
  <si>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</si>
  <si>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</si>
  <si>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</si>
  <si>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</si>
  <si>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</si>
  <si>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</si>
  <si>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</si>
  <si>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Курский муниципальный район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</si>
  <si>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</si>
  <si>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</si>
  <si>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</si>
  <si>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</si>
  <si>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</si>
  <si>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</si>
  <si>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Город Минеральные Воды</t>
  </si>
  <si>
    <t>07639101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</si>
  <si>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</si>
  <si>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</si>
  <si>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</si>
  <si>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</si>
  <si>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</si>
  <si>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</si>
  <si>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</si>
  <si>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</si>
  <si>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</si>
  <si>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</si>
  <si>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</si>
  <si>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</si>
  <si>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</si>
  <si>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</si>
  <si>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</si>
  <si>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</si>
  <si>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</si>
  <si>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</si>
  <si>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</si>
  <si>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</si>
  <si>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</si>
  <si>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</si>
  <si>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</si>
  <si>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</si>
  <si>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</si>
  <si>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</si>
  <si>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</si>
  <si>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</si>
  <si>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</si>
  <si>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</si>
  <si>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</si>
  <si>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</si>
  <si>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</si>
  <si>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</si>
  <si>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</si>
  <si>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</si>
  <si>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</si>
  <si>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</si>
  <si>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</si>
  <si>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</si>
  <si>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</si>
  <si>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Советский муниципальный район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</si>
  <si>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</si>
  <si>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</si>
  <si>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</si>
  <si>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</si>
  <si>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</si>
  <si>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</si>
  <si>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</si>
  <si>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</si>
  <si>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</si>
  <si>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</si>
  <si>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</si>
  <si>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</si>
  <si>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</si>
  <si>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</si>
  <si>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</si>
  <si>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</si>
  <si>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</si>
  <si>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357736 г. Кисловодс, ул. Набережная,1</t>
  </si>
  <si>
    <t>Вишнев Александр Владимирович</t>
  </si>
  <si>
    <t>(87937)5-11-20</t>
  </si>
  <si>
    <t>Косов Михаил Геннадиевич</t>
  </si>
  <si>
    <t>(87937) 5-17-16</t>
  </si>
  <si>
    <t>Коннова Тамара Казбековна</t>
  </si>
  <si>
    <t>заместитель генерального директора по экономике</t>
  </si>
  <si>
    <t>(87937) 5-16-58</t>
  </si>
  <si>
    <t>kislovodskteplosetj@yandex.ru</t>
  </si>
  <si>
    <t>18.11.2010 №42/1</t>
  </si>
  <si>
    <t>РТК Ставропольского края</t>
  </si>
  <si>
    <t>Ставропольская правда</t>
  </si>
  <si>
    <t>по договору</t>
  </si>
  <si>
    <t>Отчетность представлена без НДС</t>
  </si>
  <si>
    <t>на сайте teploset.kislovodsk.ru в разделе "Отчеты"</t>
  </si>
  <si>
    <t>г. Кисловодск, Набережная,1</t>
  </si>
  <si>
    <t>(87937) 5-16-59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</si>
</sst>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55" fillId="25" borderId="18" xfId="340" applyFont="1" applyFill="1" applyBorder="1" applyAlignment="1" applyProtection="1">
      <alignment horizontal="center" vertical="center"/>
      <protection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6" t="str">
        <f>"Версия "&amp;GetVersion()</f>
        <v>Версия 3.0</v>
      </c>
      <c r="Q2" s="377"/>
    </row>
    <row r="3" spans="2:17" ht="30.75" customHeight="1">
      <c r="B3" s="70"/>
      <c r="C3" s="378" t="s">
        <v>126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1" t="s">
        <v>214</v>
      </c>
      <c r="D5" s="361"/>
      <c r="E5" s="361"/>
      <c r="F5" s="361"/>
      <c r="G5" s="361"/>
      <c r="H5" s="361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2" t="s">
        <v>162</v>
      </c>
      <c r="D6" s="362"/>
      <c r="E6" s="362"/>
      <c r="F6" s="362"/>
      <c r="G6" s="362"/>
      <c r="H6" s="362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5" t="s">
        <v>335</v>
      </c>
      <c r="D42" s="375"/>
      <c r="E42" s="375"/>
      <c r="F42" s="375"/>
      <c r="G42" s="375"/>
      <c r="H42" s="375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5" t="s">
        <v>336</v>
      </c>
      <c r="D43" s="365"/>
      <c r="E43" s="372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5" t="s">
        <v>337</v>
      </c>
      <c r="D44" s="365"/>
      <c r="E44" s="372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5" t="s">
        <v>197</v>
      </c>
      <c r="D45" s="365"/>
      <c r="E45" s="374" t="s">
        <v>338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5" t="s">
        <v>339</v>
      </c>
      <c r="D46" s="365"/>
      <c r="E46" s="370"/>
      <c r="F46" s="371"/>
      <c r="G46" s="371"/>
      <c r="H46" s="371"/>
      <c r="I46" s="371"/>
      <c r="J46" s="371"/>
      <c r="K46" s="37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5" t="s">
        <v>340</v>
      </c>
      <c r="D47" s="365"/>
      <c r="E47" s="371" t="s">
        <v>341</v>
      </c>
      <c r="F47" s="371"/>
      <c r="G47" s="371"/>
      <c r="H47" s="371"/>
      <c r="I47" s="371"/>
      <c r="J47" s="371"/>
      <c r="K47" s="372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5" t="s">
        <v>342</v>
      </c>
      <c r="D49" s="375"/>
      <c r="E49" s="375"/>
      <c r="F49" s="375"/>
      <c r="G49" s="375"/>
      <c r="H49" s="375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5" t="s">
        <v>336</v>
      </c>
      <c r="D50" s="365"/>
      <c r="E50" s="372"/>
      <c r="F50" s="367"/>
      <c r="G50" s="367"/>
      <c r="H50" s="367"/>
      <c r="I50" s="367"/>
      <c r="J50" s="367"/>
      <c r="K50" s="367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5" t="s">
        <v>337</v>
      </c>
      <c r="D51" s="365"/>
      <c r="E51" s="366"/>
      <c r="F51" s="367"/>
      <c r="G51" s="367"/>
      <c r="H51" s="367"/>
      <c r="I51" s="367"/>
      <c r="J51" s="367"/>
      <c r="K51" s="367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5" t="s">
        <v>197</v>
      </c>
      <c r="D52" s="365"/>
      <c r="E52" s="368"/>
      <c r="F52" s="369"/>
      <c r="G52" s="369"/>
      <c r="H52" s="369"/>
      <c r="I52" s="369"/>
      <c r="J52" s="369"/>
      <c r="K52" s="369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5" t="s">
        <v>339</v>
      </c>
      <c r="D53" s="365"/>
      <c r="E53" s="370"/>
      <c r="F53" s="371"/>
      <c r="G53" s="371"/>
      <c r="H53" s="371"/>
      <c r="I53" s="371"/>
      <c r="J53" s="371"/>
      <c r="K53" s="37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5" t="s">
        <v>340</v>
      </c>
      <c r="D54" s="365"/>
      <c r="E54" s="371"/>
      <c r="F54" s="371"/>
      <c r="G54" s="371"/>
      <c r="H54" s="371"/>
      <c r="I54" s="371"/>
      <c r="J54" s="371"/>
      <c r="K54" s="371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43:D43"/>
    <mergeCell ref="E43:K43"/>
    <mergeCell ref="P2:Q2"/>
    <mergeCell ref="C3:P3"/>
    <mergeCell ref="C5:H5"/>
    <mergeCell ref="C42:H42"/>
    <mergeCell ref="C6:H6"/>
    <mergeCell ref="C50:D50"/>
    <mergeCell ref="E50:K50"/>
    <mergeCell ref="C45:D45"/>
    <mergeCell ref="E45:K45"/>
    <mergeCell ref="C46:D46"/>
    <mergeCell ref="C49:H49"/>
    <mergeCell ref="C44:D44"/>
    <mergeCell ref="E44:K44"/>
    <mergeCell ref="C47:D47"/>
    <mergeCell ref="E47:K47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6" t="s">
        <v>493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2</v>
      </c>
      <c r="F12" s="460"/>
      <c r="G12" s="461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 t="s">
        <v>805</v>
      </c>
      <c r="H15" s="115"/>
    </row>
    <row r="16" spans="4:8" ht="22.5">
      <c r="D16" s="346"/>
      <c r="E16" s="340">
        <v>2</v>
      </c>
      <c r="F16" s="341" t="s">
        <v>269</v>
      </c>
      <c r="G16" s="348" t="s">
        <v>805</v>
      </c>
      <c r="H16" s="115"/>
    </row>
    <row r="17" spans="4:8" ht="55.5" customHeight="1">
      <c r="D17" s="346"/>
      <c r="E17" s="340">
        <v>3</v>
      </c>
      <c r="F17" s="341" t="s">
        <v>270</v>
      </c>
      <c r="G17" s="348" t="s">
        <v>805</v>
      </c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 t="s">
        <v>806</v>
      </c>
      <c r="H19" s="115"/>
    </row>
    <row r="20" spans="4:8" ht="11.25">
      <c r="D20" s="346"/>
      <c r="E20" s="351" t="s">
        <v>463</v>
      </c>
      <c r="F20" s="164" t="s">
        <v>494</v>
      </c>
      <c r="G20" s="348" t="s">
        <v>807</v>
      </c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 t="s">
        <v>805</v>
      </c>
      <c r="H23" s="115"/>
    </row>
    <row r="24" spans="4:8" ht="33.75">
      <c r="D24" s="346"/>
      <c r="E24" s="340">
        <v>6</v>
      </c>
      <c r="F24" s="333" t="s">
        <v>5</v>
      </c>
      <c r="G24" s="348" t="s">
        <v>805</v>
      </c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230</v>
      </c>
      <c r="F27" s="455"/>
      <c r="G27" s="455"/>
      <c r="H27" s="115"/>
    </row>
    <row r="28" spans="4:8" ht="27.75" customHeight="1">
      <c r="D28" s="95"/>
      <c r="E28" s="454" t="s">
        <v>228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504</v>
      </c>
      <c r="C2" s="273" t="s">
        <v>505</v>
      </c>
      <c r="D2" s="273" t="s">
        <v>506</v>
      </c>
      <c r="E2" s="273" t="s">
        <v>507</v>
      </c>
      <c r="F2" s="273" t="s">
        <v>508</v>
      </c>
      <c r="G2" s="273" t="s">
        <v>509</v>
      </c>
      <c r="H2" s="143" t="s">
        <v>30</v>
      </c>
    </row>
    <row r="3" spans="1:8" ht="12.75">
      <c r="A3" s="143">
        <v>2</v>
      </c>
      <c r="B3" s="273" t="s">
        <v>510</v>
      </c>
      <c r="C3" s="273" t="s">
        <v>511</v>
      </c>
      <c r="D3" s="273" t="s">
        <v>512</v>
      </c>
      <c r="E3" s="273" t="s">
        <v>513</v>
      </c>
      <c r="F3" s="273" t="s">
        <v>514</v>
      </c>
      <c r="G3" s="273" t="s">
        <v>515</v>
      </c>
      <c r="H3" s="143" t="s">
        <v>30</v>
      </c>
    </row>
    <row r="4" spans="1:8" ht="12.75">
      <c r="A4" s="143">
        <v>3</v>
      </c>
      <c r="B4" s="273" t="s">
        <v>510</v>
      </c>
      <c r="C4" s="273" t="s">
        <v>511</v>
      </c>
      <c r="D4" s="273" t="s">
        <v>512</v>
      </c>
      <c r="E4" s="273" t="s">
        <v>516</v>
      </c>
      <c r="F4" s="273" t="s">
        <v>517</v>
      </c>
      <c r="G4" s="273" t="s">
        <v>515</v>
      </c>
      <c r="H4" s="143" t="s">
        <v>30</v>
      </c>
    </row>
    <row r="5" spans="1:8" ht="12.75">
      <c r="A5" s="143">
        <v>4</v>
      </c>
      <c r="B5" s="273" t="s">
        <v>518</v>
      </c>
      <c r="C5" s="273" t="s">
        <v>519</v>
      </c>
      <c r="D5" s="273" t="s">
        <v>520</v>
      </c>
      <c r="E5" s="273" t="s">
        <v>521</v>
      </c>
      <c r="F5" s="273" t="s">
        <v>522</v>
      </c>
      <c r="G5" s="273" t="s">
        <v>523</v>
      </c>
      <c r="H5" s="143" t="s">
        <v>30</v>
      </c>
    </row>
    <row r="6" spans="1:8" ht="12.75">
      <c r="A6" s="143">
        <v>5</v>
      </c>
      <c r="B6" s="273" t="s">
        <v>524</v>
      </c>
      <c r="C6" s="273" t="s">
        <v>525</v>
      </c>
      <c r="D6" s="273" t="s">
        <v>526</v>
      </c>
      <c r="E6" s="273" t="s">
        <v>527</v>
      </c>
      <c r="F6" s="273" t="s">
        <v>528</v>
      </c>
      <c r="G6" s="273" t="s">
        <v>529</v>
      </c>
      <c r="H6" s="143" t="s">
        <v>30</v>
      </c>
    </row>
    <row r="7" spans="1:8" ht="12.75">
      <c r="A7" s="143">
        <v>6</v>
      </c>
      <c r="B7" s="273" t="s">
        <v>530</v>
      </c>
      <c r="C7" s="273" t="s">
        <v>531</v>
      </c>
      <c r="D7" s="273" t="s">
        <v>532</v>
      </c>
      <c r="E7" s="273" t="s">
        <v>533</v>
      </c>
      <c r="F7" s="273" t="s">
        <v>534</v>
      </c>
      <c r="G7" s="273" t="s">
        <v>535</v>
      </c>
      <c r="H7" s="143" t="s">
        <v>30</v>
      </c>
    </row>
    <row r="8" spans="1:8" ht="12.75">
      <c r="A8" s="143">
        <v>7</v>
      </c>
      <c r="B8" s="273" t="s">
        <v>536</v>
      </c>
      <c r="C8" s="273" t="s">
        <v>537</v>
      </c>
      <c r="D8" s="273" t="s">
        <v>538</v>
      </c>
      <c r="E8" s="273" t="s">
        <v>539</v>
      </c>
      <c r="F8" s="273" t="s">
        <v>540</v>
      </c>
      <c r="G8" s="273" t="s">
        <v>541</v>
      </c>
      <c r="H8" s="143" t="s">
        <v>30</v>
      </c>
    </row>
    <row r="9" spans="1:8" ht="12.75">
      <c r="A9" s="143">
        <v>8</v>
      </c>
      <c r="B9" s="273" t="s">
        <v>542</v>
      </c>
      <c r="C9" s="273" t="s">
        <v>543</v>
      </c>
      <c r="D9" s="273" t="s">
        <v>544</v>
      </c>
      <c r="E9" s="273" t="s">
        <v>545</v>
      </c>
      <c r="F9" s="273" t="s">
        <v>546</v>
      </c>
      <c r="G9" s="273" t="s">
        <v>547</v>
      </c>
      <c r="H9" s="143" t="s">
        <v>30</v>
      </c>
    </row>
    <row r="10" spans="1:8" ht="12.75">
      <c r="A10" s="143">
        <v>9</v>
      </c>
      <c r="B10" s="273" t="s">
        <v>542</v>
      </c>
      <c r="C10" s="273" t="s">
        <v>543</v>
      </c>
      <c r="D10" s="273" t="s">
        <v>544</v>
      </c>
      <c r="E10" s="273" t="s">
        <v>548</v>
      </c>
      <c r="F10" s="273" t="s">
        <v>549</v>
      </c>
      <c r="G10" s="273" t="s">
        <v>547</v>
      </c>
      <c r="H10" s="143" t="s">
        <v>30</v>
      </c>
    </row>
    <row r="11" spans="1:8" ht="12.75">
      <c r="A11" s="143">
        <v>10</v>
      </c>
      <c r="B11" s="273" t="s">
        <v>542</v>
      </c>
      <c r="C11" s="273" t="s">
        <v>543</v>
      </c>
      <c r="D11" s="273" t="s">
        <v>544</v>
      </c>
      <c r="E11" s="273" t="s">
        <v>550</v>
      </c>
      <c r="F11" s="273" t="s">
        <v>551</v>
      </c>
      <c r="G11" s="273" t="s">
        <v>547</v>
      </c>
      <c r="H11" s="143" t="s">
        <v>30</v>
      </c>
    </row>
    <row r="12" spans="1:8" ht="12.75">
      <c r="A12" s="143">
        <v>11</v>
      </c>
      <c r="B12" s="273" t="s">
        <v>542</v>
      </c>
      <c r="C12" s="273" t="s">
        <v>552</v>
      </c>
      <c r="D12" s="273" t="s">
        <v>553</v>
      </c>
      <c r="E12" s="273" t="s">
        <v>554</v>
      </c>
      <c r="F12" s="273" t="s">
        <v>555</v>
      </c>
      <c r="G12" s="273" t="s">
        <v>556</v>
      </c>
      <c r="H12" s="143" t="s">
        <v>29</v>
      </c>
    </row>
    <row r="13" spans="1:8" ht="12.75">
      <c r="A13" s="143">
        <v>12</v>
      </c>
      <c r="B13" s="273" t="s">
        <v>542</v>
      </c>
      <c r="C13" s="273" t="s">
        <v>552</v>
      </c>
      <c r="D13" s="273" t="s">
        <v>553</v>
      </c>
      <c r="E13" s="273" t="s">
        <v>557</v>
      </c>
      <c r="F13" s="273" t="s">
        <v>558</v>
      </c>
      <c r="G13" s="273" t="s">
        <v>559</v>
      </c>
      <c r="H13" s="143" t="s">
        <v>32</v>
      </c>
    </row>
    <row r="14" spans="1:8" ht="12.75">
      <c r="A14" s="143">
        <v>13</v>
      </c>
      <c r="B14" s="273" t="s">
        <v>542</v>
      </c>
      <c r="C14" s="273" t="s">
        <v>560</v>
      </c>
      <c r="D14" s="273" t="s">
        <v>561</v>
      </c>
      <c r="E14" s="273" t="s">
        <v>562</v>
      </c>
      <c r="F14" s="273" t="s">
        <v>563</v>
      </c>
      <c r="G14" s="273" t="s">
        <v>564</v>
      </c>
      <c r="H14" s="143" t="s">
        <v>30</v>
      </c>
    </row>
    <row r="15" spans="1:8" ht="12.75">
      <c r="A15" s="143">
        <v>14</v>
      </c>
      <c r="B15" s="273" t="s">
        <v>542</v>
      </c>
      <c r="C15" s="273" t="s">
        <v>560</v>
      </c>
      <c r="D15" s="273" t="s">
        <v>561</v>
      </c>
      <c r="E15" s="273" t="s">
        <v>565</v>
      </c>
      <c r="F15" s="273" t="s">
        <v>566</v>
      </c>
      <c r="G15" s="273" t="s">
        <v>564</v>
      </c>
      <c r="H15" s="143" t="s">
        <v>30</v>
      </c>
    </row>
    <row r="16" spans="1:8" ht="12.75">
      <c r="A16" s="143">
        <v>15</v>
      </c>
      <c r="B16" s="273" t="s">
        <v>542</v>
      </c>
      <c r="C16" s="273" t="s">
        <v>560</v>
      </c>
      <c r="D16" s="273" t="s">
        <v>561</v>
      </c>
      <c r="E16" s="273" t="s">
        <v>567</v>
      </c>
      <c r="F16" s="273" t="s">
        <v>568</v>
      </c>
      <c r="G16" s="273" t="s">
        <v>564</v>
      </c>
      <c r="H16" s="143" t="s">
        <v>32</v>
      </c>
    </row>
    <row r="17" spans="1:8" ht="12.75">
      <c r="A17" s="143">
        <v>16</v>
      </c>
      <c r="B17" s="273" t="s">
        <v>542</v>
      </c>
      <c r="C17" s="273" t="s">
        <v>560</v>
      </c>
      <c r="D17" s="273" t="s">
        <v>561</v>
      </c>
      <c r="E17" s="273" t="s">
        <v>569</v>
      </c>
      <c r="F17" s="273" t="s">
        <v>570</v>
      </c>
      <c r="G17" s="273" t="s">
        <v>564</v>
      </c>
      <c r="H17" s="143" t="s">
        <v>30</v>
      </c>
    </row>
    <row r="18" spans="1:8" ht="12.75">
      <c r="A18" s="143">
        <v>17</v>
      </c>
      <c r="B18" s="273" t="s">
        <v>542</v>
      </c>
      <c r="C18" s="273" t="s">
        <v>560</v>
      </c>
      <c r="D18" s="273" t="s">
        <v>561</v>
      </c>
      <c r="E18" s="273" t="s">
        <v>571</v>
      </c>
      <c r="F18" s="273" t="s">
        <v>572</v>
      </c>
      <c r="G18" s="273" t="s">
        <v>573</v>
      </c>
      <c r="H18" s="143" t="s">
        <v>32</v>
      </c>
    </row>
    <row r="19" spans="1:8" ht="12.75">
      <c r="A19" s="143">
        <v>18</v>
      </c>
      <c r="B19" s="273" t="s">
        <v>542</v>
      </c>
      <c r="C19" s="273" t="s">
        <v>560</v>
      </c>
      <c r="D19" s="273" t="s">
        <v>561</v>
      </c>
      <c r="E19" s="273" t="s">
        <v>574</v>
      </c>
      <c r="F19" s="273" t="s">
        <v>575</v>
      </c>
      <c r="G19" s="273" t="s">
        <v>564</v>
      </c>
      <c r="H19" s="143" t="s">
        <v>30</v>
      </c>
    </row>
    <row r="20" spans="1:8" ht="12.75">
      <c r="A20" s="143">
        <v>19</v>
      </c>
      <c r="B20" s="273" t="s">
        <v>542</v>
      </c>
      <c r="C20" s="273" t="s">
        <v>560</v>
      </c>
      <c r="D20" s="273" t="s">
        <v>561</v>
      </c>
      <c r="E20" s="273" t="s">
        <v>576</v>
      </c>
      <c r="F20" s="273" t="s">
        <v>577</v>
      </c>
      <c r="G20" s="273" t="s">
        <v>578</v>
      </c>
      <c r="H20" s="143" t="s">
        <v>29</v>
      </c>
    </row>
    <row r="21" spans="1:8" ht="12.75">
      <c r="A21" s="143">
        <v>20</v>
      </c>
      <c r="B21" s="273" t="s">
        <v>542</v>
      </c>
      <c r="C21" s="273" t="s">
        <v>579</v>
      </c>
      <c r="D21" s="273" t="s">
        <v>580</v>
      </c>
      <c r="E21" s="273" t="s">
        <v>581</v>
      </c>
      <c r="F21" s="273" t="s">
        <v>582</v>
      </c>
      <c r="G21" s="273" t="s">
        <v>583</v>
      </c>
      <c r="H21" s="143" t="s">
        <v>30</v>
      </c>
    </row>
    <row r="22" spans="1:8" ht="12.75">
      <c r="A22" s="143">
        <v>21</v>
      </c>
      <c r="B22" s="273" t="s">
        <v>542</v>
      </c>
      <c r="C22" s="273" t="s">
        <v>579</v>
      </c>
      <c r="D22" s="273" t="s">
        <v>580</v>
      </c>
      <c r="E22" s="273" t="s">
        <v>584</v>
      </c>
      <c r="F22" s="273" t="s">
        <v>585</v>
      </c>
      <c r="G22" s="273" t="s">
        <v>583</v>
      </c>
      <c r="H22" s="143" t="s">
        <v>32</v>
      </c>
    </row>
    <row r="23" spans="1:8" ht="12.75">
      <c r="A23" s="143">
        <v>22</v>
      </c>
      <c r="B23" s="273" t="s">
        <v>542</v>
      </c>
      <c r="C23" s="273" t="s">
        <v>579</v>
      </c>
      <c r="D23" s="273" t="s">
        <v>580</v>
      </c>
      <c r="E23" s="273" t="s">
        <v>586</v>
      </c>
      <c r="F23" s="273" t="s">
        <v>587</v>
      </c>
      <c r="G23" s="273" t="s">
        <v>588</v>
      </c>
      <c r="H23" s="143" t="s">
        <v>30</v>
      </c>
    </row>
    <row r="24" spans="1:8" ht="12.75">
      <c r="A24" s="143">
        <v>23</v>
      </c>
      <c r="B24" s="273" t="s">
        <v>542</v>
      </c>
      <c r="C24" s="273" t="s">
        <v>579</v>
      </c>
      <c r="D24" s="273" t="s">
        <v>580</v>
      </c>
      <c r="E24" s="273" t="s">
        <v>589</v>
      </c>
      <c r="F24" s="273" t="s">
        <v>590</v>
      </c>
      <c r="G24" s="273" t="s">
        <v>588</v>
      </c>
      <c r="H24" s="143" t="s">
        <v>30</v>
      </c>
    </row>
    <row r="25" spans="1:8" ht="12.75">
      <c r="A25" s="143">
        <v>24</v>
      </c>
      <c r="B25" s="273" t="s">
        <v>542</v>
      </c>
      <c r="C25" s="273" t="s">
        <v>579</v>
      </c>
      <c r="D25" s="273" t="s">
        <v>580</v>
      </c>
      <c r="E25" s="273" t="s">
        <v>591</v>
      </c>
      <c r="F25" s="273" t="s">
        <v>592</v>
      </c>
      <c r="G25" s="273" t="s">
        <v>588</v>
      </c>
      <c r="H25" s="143" t="s">
        <v>32</v>
      </c>
    </row>
    <row r="26" spans="1:8" ht="12.75">
      <c r="A26" s="143">
        <v>25</v>
      </c>
      <c r="B26" s="273" t="s">
        <v>542</v>
      </c>
      <c r="C26" s="273" t="s">
        <v>579</v>
      </c>
      <c r="D26" s="273" t="s">
        <v>580</v>
      </c>
      <c r="E26" s="273" t="s">
        <v>593</v>
      </c>
      <c r="F26" s="273" t="s">
        <v>594</v>
      </c>
      <c r="G26" s="273" t="s">
        <v>588</v>
      </c>
      <c r="H26" s="143" t="s">
        <v>30</v>
      </c>
    </row>
    <row r="27" spans="1:8" ht="12.75">
      <c r="A27" s="143">
        <v>26</v>
      </c>
      <c r="B27" s="273" t="s">
        <v>542</v>
      </c>
      <c r="C27" s="273" t="s">
        <v>579</v>
      </c>
      <c r="D27" s="273" t="s">
        <v>580</v>
      </c>
      <c r="E27" s="273" t="s">
        <v>595</v>
      </c>
      <c r="F27" s="273" t="s">
        <v>596</v>
      </c>
      <c r="G27" s="273" t="s">
        <v>597</v>
      </c>
      <c r="H27" s="143" t="s">
        <v>32</v>
      </c>
    </row>
    <row r="28" spans="1:8" ht="12.75">
      <c r="A28" s="143">
        <v>27</v>
      </c>
      <c r="B28" s="273" t="s">
        <v>542</v>
      </c>
      <c r="C28" s="273" t="s">
        <v>579</v>
      </c>
      <c r="D28" s="273" t="s">
        <v>580</v>
      </c>
      <c r="E28" s="273" t="s">
        <v>598</v>
      </c>
      <c r="F28" s="273" t="s">
        <v>599</v>
      </c>
      <c r="G28" s="273" t="s">
        <v>583</v>
      </c>
      <c r="H28" s="143" t="s">
        <v>30</v>
      </c>
    </row>
    <row r="29" spans="1:8" ht="12.75">
      <c r="A29" s="143">
        <v>28</v>
      </c>
      <c r="B29" s="273" t="s">
        <v>542</v>
      </c>
      <c r="C29" s="273" t="s">
        <v>579</v>
      </c>
      <c r="D29" s="273" t="s">
        <v>580</v>
      </c>
      <c r="E29" s="273" t="s">
        <v>600</v>
      </c>
      <c r="F29" s="273" t="s">
        <v>601</v>
      </c>
      <c r="G29" s="273" t="s">
        <v>588</v>
      </c>
      <c r="H29" s="143" t="s">
        <v>30</v>
      </c>
    </row>
    <row r="30" spans="1:8" ht="12.75">
      <c r="A30" s="143">
        <v>29</v>
      </c>
      <c r="B30" s="273" t="s">
        <v>542</v>
      </c>
      <c r="C30" s="273" t="s">
        <v>579</v>
      </c>
      <c r="D30" s="273" t="s">
        <v>580</v>
      </c>
      <c r="E30" s="273" t="s">
        <v>602</v>
      </c>
      <c r="F30" s="273" t="s">
        <v>603</v>
      </c>
      <c r="G30" s="273" t="s">
        <v>588</v>
      </c>
      <c r="H30" s="143" t="s">
        <v>30</v>
      </c>
    </row>
    <row r="31" spans="1:8" ht="12.75">
      <c r="A31" s="143">
        <v>30</v>
      </c>
      <c r="B31" s="273" t="s">
        <v>542</v>
      </c>
      <c r="C31" s="273" t="s">
        <v>579</v>
      </c>
      <c r="D31" s="273" t="s">
        <v>580</v>
      </c>
      <c r="E31" s="273" t="s">
        <v>604</v>
      </c>
      <c r="F31" s="273" t="s">
        <v>605</v>
      </c>
      <c r="G31" s="273" t="s">
        <v>583</v>
      </c>
      <c r="H31" s="143" t="s">
        <v>32</v>
      </c>
    </row>
    <row r="32" spans="1:8" ht="12.75">
      <c r="A32" s="143">
        <v>31</v>
      </c>
      <c r="B32" s="273" t="s">
        <v>542</v>
      </c>
      <c r="C32" s="273" t="s">
        <v>579</v>
      </c>
      <c r="D32" s="273" t="s">
        <v>580</v>
      </c>
      <c r="E32" s="273" t="s">
        <v>606</v>
      </c>
      <c r="F32" s="273" t="s">
        <v>607</v>
      </c>
      <c r="G32" s="273" t="s">
        <v>597</v>
      </c>
      <c r="H32" s="143" t="s">
        <v>30</v>
      </c>
    </row>
    <row r="33" spans="1:8" ht="12.75">
      <c r="A33" s="143">
        <v>32</v>
      </c>
      <c r="B33" s="273" t="s">
        <v>542</v>
      </c>
      <c r="C33" s="273" t="s">
        <v>579</v>
      </c>
      <c r="D33" s="273" t="s">
        <v>580</v>
      </c>
      <c r="E33" s="273" t="s">
        <v>608</v>
      </c>
      <c r="F33" s="273" t="s">
        <v>609</v>
      </c>
      <c r="G33" s="273" t="s">
        <v>597</v>
      </c>
      <c r="H33" s="143" t="s">
        <v>32</v>
      </c>
    </row>
    <row r="34" spans="1:8" ht="12.75">
      <c r="A34" s="143">
        <v>33</v>
      </c>
      <c r="B34" s="273" t="s">
        <v>542</v>
      </c>
      <c r="C34" s="273" t="s">
        <v>610</v>
      </c>
      <c r="D34" s="273" t="s">
        <v>611</v>
      </c>
      <c r="E34" s="273" t="s">
        <v>612</v>
      </c>
      <c r="F34" s="273" t="s">
        <v>613</v>
      </c>
      <c r="G34" s="273" t="s">
        <v>614</v>
      </c>
      <c r="H34" s="143" t="s">
        <v>30</v>
      </c>
    </row>
    <row r="35" spans="1:8" ht="12.75">
      <c r="A35" s="143">
        <v>34</v>
      </c>
      <c r="B35" s="273" t="s">
        <v>542</v>
      </c>
      <c r="C35" s="273" t="s">
        <v>610</v>
      </c>
      <c r="D35" s="273" t="s">
        <v>611</v>
      </c>
      <c r="E35" s="273" t="s">
        <v>615</v>
      </c>
      <c r="F35" s="273" t="s">
        <v>616</v>
      </c>
      <c r="G35" s="273" t="s">
        <v>614</v>
      </c>
      <c r="H35" s="143" t="s">
        <v>30</v>
      </c>
    </row>
    <row r="36" spans="1:8" ht="12.75">
      <c r="A36" s="143">
        <v>35</v>
      </c>
      <c r="B36" s="273" t="s">
        <v>542</v>
      </c>
      <c r="C36" s="273" t="s">
        <v>617</v>
      </c>
      <c r="D36" s="273" t="s">
        <v>618</v>
      </c>
      <c r="E36" s="273" t="s">
        <v>619</v>
      </c>
      <c r="F36" s="273" t="s">
        <v>620</v>
      </c>
      <c r="G36" s="273" t="s">
        <v>621</v>
      </c>
      <c r="H36" s="143" t="s">
        <v>30</v>
      </c>
    </row>
    <row r="37" spans="1:8" ht="12.75">
      <c r="A37" s="143">
        <v>36</v>
      </c>
      <c r="B37" s="273" t="s">
        <v>542</v>
      </c>
      <c r="C37" s="273" t="s">
        <v>617</v>
      </c>
      <c r="D37" s="273" t="s">
        <v>618</v>
      </c>
      <c r="E37" s="273" t="s">
        <v>622</v>
      </c>
      <c r="F37" s="273" t="s">
        <v>623</v>
      </c>
      <c r="G37" s="273" t="s">
        <v>621</v>
      </c>
      <c r="H37" s="143" t="s">
        <v>30</v>
      </c>
    </row>
    <row r="38" spans="1:8" ht="12.75">
      <c r="A38" s="143">
        <v>37</v>
      </c>
      <c r="B38" s="273" t="s">
        <v>542</v>
      </c>
      <c r="C38" s="273" t="s">
        <v>617</v>
      </c>
      <c r="D38" s="273" t="s">
        <v>618</v>
      </c>
      <c r="E38" s="273" t="s">
        <v>612</v>
      </c>
      <c r="F38" s="273" t="s">
        <v>624</v>
      </c>
      <c r="G38" s="273" t="s">
        <v>621</v>
      </c>
      <c r="H38" s="143" t="s">
        <v>30</v>
      </c>
    </row>
    <row r="39" spans="1:8" ht="12.75">
      <c r="A39" s="143">
        <v>38</v>
      </c>
      <c r="B39" s="273" t="s">
        <v>542</v>
      </c>
      <c r="C39" s="273" t="s">
        <v>625</v>
      </c>
      <c r="D39" s="273" t="s">
        <v>626</v>
      </c>
      <c r="E39" s="273" t="s">
        <v>627</v>
      </c>
      <c r="F39" s="273" t="s">
        <v>628</v>
      </c>
      <c r="G39" s="273" t="s">
        <v>629</v>
      </c>
      <c r="H39" s="143" t="s">
        <v>29</v>
      </c>
    </row>
    <row r="40" spans="1:8" ht="12.75">
      <c r="A40" s="143">
        <v>39</v>
      </c>
      <c r="B40" s="273" t="s">
        <v>542</v>
      </c>
      <c r="C40" s="273" t="s">
        <v>625</v>
      </c>
      <c r="D40" s="273" t="s">
        <v>626</v>
      </c>
      <c r="E40" s="273" t="s">
        <v>602</v>
      </c>
      <c r="F40" s="273" t="s">
        <v>630</v>
      </c>
      <c r="G40" s="273" t="s">
        <v>631</v>
      </c>
      <c r="H40" s="143" t="s">
        <v>30</v>
      </c>
    </row>
    <row r="41" spans="1:8" ht="12.75">
      <c r="A41" s="143">
        <v>40</v>
      </c>
      <c r="B41" s="273" t="s">
        <v>542</v>
      </c>
      <c r="C41" s="273" t="s">
        <v>625</v>
      </c>
      <c r="D41" s="273" t="s">
        <v>626</v>
      </c>
      <c r="E41" s="273" t="s">
        <v>632</v>
      </c>
      <c r="F41" s="273" t="s">
        <v>633</v>
      </c>
      <c r="G41" s="273" t="s">
        <v>583</v>
      </c>
      <c r="H41" s="143" t="s">
        <v>30</v>
      </c>
    </row>
    <row r="42" spans="1:8" ht="12.75">
      <c r="A42" s="143">
        <v>41</v>
      </c>
      <c r="B42" s="273" t="s">
        <v>542</v>
      </c>
      <c r="C42" s="273" t="s">
        <v>625</v>
      </c>
      <c r="D42" s="273" t="s">
        <v>626</v>
      </c>
      <c r="E42" s="273" t="s">
        <v>634</v>
      </c>
      <c r="F42" s="273" t="s">
        <v>635</v>
      </c>
      <c r="G42" s="273" t="s">
        <v>631</v>
      </c>
      <c r="H42" s="143" t="s">
        <v>30</v>
      </c>
    </row>
    <row r="43" spans="1:8" ht="12.75">
      <c r="A43" s="143">
        <v>42</v>
      </c>
      <c r="B43" s="273" t="s">
        <v>542</v>
      </c>
      <c r="C43" s="273" t="s">
        <v>636</v>
      </c>
      <c r="D43" s="273" t="s">
        <v>637</v>
      </c>
      <c r="E43" s="273" t="s">
        <v>638</v>
      </c>
      <c r="F43" s="273" t="s">
        <v>639</v>
      </c>
      <c r="G43" s="273" t="s">
        <v>640</v>
      </c>
      <c r="H43" s="143" t="s">
        <v>30</v>
      </c>
    </row>
    <row r="44" spans="1:8" ht="12.75">
      <c r="A44" s="143">
        <v>43</v>
      </c>
      <c r="B44" s="273" t="s">
        <v>542</v>
      </c>
      <c r="C44" s="273" t="s">
        <v>636</v>
      </c>
      <c r="D44" s="273" t="s">
        <v>637</v>
      </c>
      <c r="E44" s="273" t="s">
        <v>641</v>
      </c>
      <c r="F44" s="273" t="s">
        <v>642</v>
      </c>
      <c r="G44" s="273" t="s">
        <v>643</v>
      </c>
      <c r="H44" s="143" t="s">
        <v>32</v>
      </c>
    </row>
    <row r="45" spans="1:8" ht="12.75">
      <c r="A45" s="143">
        <v>44</v>
      </c>
      <c r="B45" s="273" t="s">
        <v>542</v>
      </c>
      <c r="C45" s="273" t="s">
        <v>636</v>
      </c>
      <c r="D45" s="273" t="s">
        <v>637</v>
      </c>
      <c r="E45" s="273" t="s">
        <v>644</v>
      </c>
      <c r="F45" s="273" t="s">
        <v>645</v>
      </c>
      <c r="G45" s="273" t="s">
        <v>640</v>
      </c>
      <c r="H45" s="143" t="s">
        <v>30</v>
      </c>
    </row>
    <row r="46" spans="1:8" ht="12.75">
      <c r="A46" s="143">
        <v>45</v>
      </c>
      <c r="B46" s="273" t="s">
        <v>542</v>
      </c>
      <c r="C46" s="273" t="s">
        <v>636</v>
      </c>
      <c r="D46" s="273" t="s">
        <v>637</v>
      </c>
      <c r="E46" s="273" t="s">
        <v>646</v>
      </c>
      <c r="F46" s="273" t="s">
        <v>647</v>
      </c>
      <c r="G46" s="273" t="s">
        <v>640</v>
      </c>
      <c r="H46" s="143" t="s">
        <v>30</v>
      </c>
    </row>
    <row r="47" spans="1:8" ht="12.75">
      <c r="A47" s="143">
        <v>46</v>
      </c>
      <c r="B47" s="273" t="s">
        <v>542</v>
      </c>
      <c r="C47" s="273" t="s">
        <v>636</v>
      </c>
      <c r="D47" s="273" t="s">
        <v>637</v>
      </c>
      <c r="E47" s="273" t="s">
        <v>648</v>
      </c>
      <c r="F47" s="273" t="s">
        <v>649</v>
      </c>
      <c r="G47" s="273" t="s">
        <v>640</v>
      </c>
      <c r="H47" s="143" t="s">
        <v>30</v>
      </c>
    </row>
    <row r="48" spans="1:8" ht="12.75">
      <c r="A48" s="143">
        <v>47</v>
      </c>
      <c r="B48" s="273" t="s">
        <v>542</v>
      </c>
      <c r="C48" s="273" t="s">
        <v>636</v>
      </c>
      <c r="D48" s="273" t="s">
        <v>637</v>
      </c>
      <c r="E48" s="273" t="s">
        <v>650</v>
      </c>
      <c r="F48" s="273" t="s">
        <v>651</v>
      </c>
      <c r="G48" s="273" t="s">
        <v>640</v>
      </c>
      <c r="H48" s="143" t="s">
        <v>30</v>
      </c>
    </row>
    <row r="49" spans="1:8" ht="12.75">
      <c r="A49" s="143">
        <v>48</v>
      </c>
      <c r="B49" s="273" t="s">
        <v>542</v>
      </c>
      <c r="C49" s="273" t="s">
        <v>636</v>
      </c>
      <c r="D49" s="273" t="s">
        <v>637</v>
      </c>
      <c r="E49" s="273" t="s">
        <v>652</v>
      </c>
      <c r="F49" s="273" t="s">
        <v>653</v>
      </c>
      <c r="G49" s="273" t="s">
        <v>640</v>
      </c>
      <c r="H49" s="143" t="s">
        <v>30</v>
      </c>
    </row>
    <row r="50" spans="1:8" ht="12.75">
      <c r="A50" s="143">
        <v>49</v>
      </c>
      <c r="B50" s="273" t="s">
        <v>542</v>
      </c>
      <c r="C50" s="273" t="s">
        <v>636</v>
      </c>
      <c r="D50" s="273" t="s">
        <v>637</v>
      </c>
      <c r="E50" s="273" t="s">
        <v>654</v>
      </c>
      <c r="F50" s="273" t="s">
        <v>655</v>
      </c>
      <c r="G50" s="273" t="s">
        <v>640</v>
      </c>
      <c r="H50" s="143" t="s">
        <v>30</v>
      </c>
    </row>
    <row r="51" spans="1:8" ht="12.75">
      <c r="A51" s="143">
        <v>50</v>
      </c>
      <c r="B51" s="273" t="s">
        <v>542</v>
      </c>
      <c r="C51" s="273" t="s">
        <v>636</v>
      </c>
      <c r="D51" s="273" t="s">
        <v>637</v>
      </c>
      <c r="E51" s="273" t="s">
        <v>656</v>
      </c>
      <c r="F51" s="273" t="s">
        <v>657</v>
      </c>
      <c r="G51" s="273" t="s">
        <v>640</v>
      </c>
      <c r="H51" s="143" t="s">
        <v>30</v>
      </c>
    </row>
    <row r="52" spans="1:8" ht="12.75">
      <c r="A52" s="143">
        <v>51</v>
      </c>
      <c r="B52" s="273" t="s">
        <v>542</v>
      </c>
      <c r="C52" s="273" t="s">
        <v>636</v>
      </c>
      <c r="D52" s="273" t="s">
        <v>637</v>
      </c>
      <c r="E52" s="273" t="s">
        <v>658</v>
      </c>
      <c r="F52" s="273" t="s">
        <v>659</v>
      </c>
      <c r="G52" s="273" t="s">
        <v>640</v>
      </c>
      <c r="H52" s="143" t="s">
        <v>30</v>
      </c>
    </row>
    <row r="53" spans="1:8" ht="12.75">
      <c r="A53" s="143">
        <v>52</v>
      </c>
      <c r="B53" s="273" t="s">
        <v>542</v>
      </c>
      <c r="C53" s="273" t="s">
        <v>636</v>
      </c>
      <c r="D53" s="273" t="s">
        <v>637</v>
      </c>
      <c r="E53" s="273" t="s">
        <v>660</v>
      </c>
      <c r="F53" s="273" t="s">
        <v>661</v>
      </c>
      <c r="G53" s="273" t="s">
        <v>662</v>
      </c>
      <c r="H53" s="143" t="s">
        <v>30</v>
      </c>
    </row>
    <row r="54" spans="1:8" ht="12.75">
      <c r="A54" s="143">
        <v>53</v>
      </c>
      <c r="B54" s="273" t="s">
        <v>663</v>
      </c>
      <c r="C54" s="273" t="s">
        <v>664</v>
      </c>
      <c r="D54" s="273" t="s">
        <v>665</v>
      </c>
      <c r="E54" s="273" t="s">
        <v>666</v>
      </c>
      <c r="F54" s="273" t="s">
        <v>667</v>
      </c>
      <c r="G54" s="273" t="s">
        <v>668</v>
      </c>
      <c r="H54" s="143" t="s">
        <v>30</v>
      </c>
    </row>
    <row r="55" spans="1:8" ht="12.75">
      <c r="A55" s="143">
        <v>54</v>
      </c>
      <c r="B55" s="273" t="s">
        <v>669</v>
      </c>
      <c r="C55" s="273" t="s">
        <v>669</v>
      </c>
      <c r="D55" s="273" t="s">
        <v>670</v>
      </c>
      <c r="E55" s="273" t="s">
        <v>671</v>
      </c>
      <c r="F55" s="273" t="s">
        <v>672</v>
      </c>
      <c r="G55" s="273" t="s">
        <v>673</v>
      </c>
      <c r="H55" s="143" t="s">
        <v>31</v>
      </c>
    </row>
    <row r="56" spans="1:8" ht="12.75">
      <c r="A56" s="143">
        <v>55</v>
      </c>
      <c r="B56" s="273" t="s">
        <v>674</v>
      </c>
      <c r="C56" s="273" t="s">
        <v>674</v>
      </c>
      <c r="D56" s="273" t="s">
        <v>675</v>
      </c>
      <c r="E56" s="273" t="s">
        <v>676</v>
      </c>
      <c r="F56" s="273" t="s">
        <v>677</v>
      </c>
      <c r="G56" s="273" t="s">
        <v>678</v>
      </c>
      <c r="H56" s="143" t="s">
        <v>30</v>
      </c>
    </row>
    <row r="57" spans="1:8" ht="12.75">
      <c r="A57" s="143">
        <v>56</v>
      </c>
      <c r="B57" s="273" t="s">
        <v>679</v>
      </c>
      <c r="C57" s="273" t="s">
        <v>680</v>
      </c>
      <c r="D57" s="273" t="s">
        <v>681</v>
      </c>
      <c r="E57" s="273" t="s">
        <v>682</v>
      </c>
      <c r="F57" s="273" t="s">
        <v>683</v>
      </c>
      <c r="G57" s="273" t="s">
        <v>684</v>
      </c>
      <c r="H57" s="143" t="s">
        <v>30</v>
      </c>
    </row>
    <row r="58" spans="1:8" ht="12.75">
      <c r="A58" s="143">
        <v>57</v>
      </c>
      <c r="B58" s="273" t="s">
        <v>685</v>
      </c>
      <c r="C58" s="273" t="s">
        <v>686</v>
      </c>
      <c r="D58" s="273" t="s">
        <v>687</v>
      </c>
      <c r="E58" s="273" t="s">
        <v>688</v>
      </c>
      <c r="F58" s="273" t="s">
        <v>689</v>
      </c>
      <c r="G58" s="273" t="s">
        <v>597</v>
      </c>
      <c r="H58" s="143" t="s">
        <v>30</v>
      </c>
    </row>
    <row r="59" spans="1:8" ht="12.75">
      <c r="A59" s="143">
        <v>58</v>
      </c>
      <c r="B59" s="273" t="s">
        <v>685</v>
      </c>
      <c r="C59" s="273" t="s">
        <v>686</v>
      </c>
      <c r="D59" s="273" t="s">
        <v>687</v>
      </c>
      <c r="E59" s="273" t="s">
        <v>690</v>
      </c>
      <c r="F59" s="273" t="s">
        <v>691</v>
      </c>
      <c r="G59" s="273" t="s">
        <v>692</v>
      </c>
      <c r="H59" s="143" t="s">
        <v>30</v>
      </c>
    </row>
    <row r="60" spans="1:8" ht="12.75">
      <c r="A60" s="143">
        <v>59</v>
      </c>
      <c r="B60" s="273" t="s">
        <v>685</v>
      </c>
      <c r="C60" s="273" t="s">
        <v>686</v>
      </c>
      <c r="D60" s="273" t="s">
        <v>687</v>
      </c>
      <c r="E60" s="273" t="s">
        <v>693</v>
      </c>
      <c r="F60" s="273" t="s">
        <v>694</v>
      </c>
      <c r="G60" s="273" t="s">
        <v>692</v>
      </c>
      <c r="H60" s="143" t="s">
        <v>29</v>
      </c>
    </row>
    <row r="61" spans="1:8" ht="12.75">
      <c r="A61" s="143">
        <v>60</v>
      </c>
      <c r="B61" s="273" t="s">
        <v>685</v>
      </c>
      <c r="C61" s="273" t="s">
        <v>695</v>
      </c>
      <c r="D61" s="273" t="s">
        <v>696</v>
      </c>
      <c r="E61" s="273" t="s">
        <v>697</v>
      </c>
      <c r="F61" s="273" t="s">
        <v>698</v>
      </c>
      <c r="G61" s="273" t="s">
        <v>699</v>
      </c>
      <c r="H61" s="143" t="s">
        <v>30</v>
      </c>
    </row>
    <row r="62" spans="1:8" ht="12.75">
      <c r="A62" s="143">
        <v>61</v>
      </c>
      <c r="B62" s="273" t="s">
        <v>685</v>
      </c>
      <c r="C62" s="273" t="s">
        <v>700</v>
      </c>
      <c r="D62" s="273" t="s">
        <v>701</v>
      </c>
      <c r="E62" s="273" t="s">
        <v>702</v>
      </c>
      <c r="F62" s="273" t="s">
        <v>703</v>
      </c>
      <c r="G62" s="273" t="s">
        <v>692</v>
      </c>
      <c r="H62" s="143" t="s">
        <v>30</v>
      </c>
    </row>
    <row r="63" spans="1:8" ht="12.75">
      <c r="A63" s="143">
        <v>62</v>
      </c>
      <c r="B63" s="273" t="s">
        <v>685</v>
      </c>
      <c r="C63" s="273" t="s">
        <v>700</v>
      </c>
      <c r="D63" s="273" t="s">
        <v>701</v>
      </c>
      <c r="E63" s="273" t="s">
        <v>704</v>
      </c>
      <c r="F63" s="273" t="s">
        <v>705</v>
      </c>
      <c r="G63" s="273" t="s">
        <v>699</v>
      </c>
      <c r="H63" s="143" t="s">
        <v>29</v>
      </c>
    </row>
    <row r="64" spans="1:8" ht="12.75">
      <c r="A64" s="143">
        <v>63</v>
      </c>
      <c r="B64" s="273" t="s">
        <v>706</v>
      </c>
      <c r="C64" s="273" t="s">
        <v>707</v>
      </c>
      <c r="D64" s="273" t="s">
        <v>708</v>
      </c>
      <c r="E64" s="273" t="s">
        <v>709</v>
      </c>
      <c r="F64" s="273" t="s">
        <v>710</v>
      </c>
      <c r="G64" s="273" t="s">
        <v>711</v>
      </c>
      <c r="H64" s="143" t="s">
        <v>30</v>
      </c>
    </row>
    <row r="65" spans="1:8" ht="12.75">
      <c r="A65" s="143">
        <v>64</v>
      </c>
      <c r="B65" s="273" t="s">
        <v>712</v>
      </c>
      <c r="C65" s="273" t="s">
        <v>713</v>
      </c>
      <c r="D65" s="273" t="s">
        <v>714</v>
      </c>
      <c r="E65" s="273" t="s">
        <v>715</v>
      </c>
      <c r="F65" s="273" t="s">
        <v>716</v>
      </c>
      <c r="G65" s="273" t="s">
        <v>717</v>
      </c>
      <c r="H65" s="143" t="s">
        <v>30</v>
      </c>
    </row>
    <row r="66" spans="1:8" ht="12.75">
      <c r="A66" s="143">
        <v>65</v>
      </c>
      <c r="B66" s="273" t="s">
        <v>712</v>
      </c>
      <c r="C66" s="273" t="s">
        <v>718</v>
      </c>
      <c r="D66" s="273" t="s">
        <v>719</v>
      </c>
      <c r="E66" s="273" t="s">
        <v>720</v>
      </c>
      <c r="F66" s="273" t="s">
        <v>721</v>
      </c>
      <c r="G66" s="273" t="s">
        <v>722</v>
      </c>
      <c r="H66" s="143" t="s">
        <v>30</v>
      </c>
    </row>
    <row r="67" spans="1:8" ht="12.75">
      <c r="A67" s="143">
        <v>66</v>
      </c>
      <c r="B67" s="273" t="s">
        <v>723</v>
      </c>
      <c r="C67" s="273" t="s">
        <v>724</v>
      </c>
      <c r="D67" s="273" t="s">
        <v>725</v>
      </c>
      <c r="E67" s="273" t="s">
        <v>726</v>
      </c>
      <c r="F67" s="273" t="s">
        <v>727</v>
      </c>
      <c r="G67" s="273" t="s">
        <v>728</v>
      </c>
      <c r="H67" s="143" t="s">
        <v>30</v>
      </c>
    </row>
    <row r="68" spans="1:8" ht="12.75">
      <c r="A68" s="143">
        <v>67</v>
      </c>
      <c r="B68" s="273" t="s">
        <v>729</v>
      </c>
      <c r="C68" s="273" t="s">
        <v>730</v>
      </c>
      <c r="D68" s="273" t="s">
        <v>731</v>
      </c>
      <c r="E68" s="273" t="s">
        <v>732</v>
      </c>
      <c r="F68" s="273" t="s">
        <v>733</v>
      </c>
      <c r="G68" s="273" t="s">
        <v>734</v>
      </c>
      <c r="H68" s="143" t="s">
        <v>30</v>
      </c>
    </row>
    <row r="69" spans="1:8" ht="12.75">
      <c r="A69" s="143">
        <v>68</v>
      </c>
      <c r="B69" s="273" t="s">
        <v>729</v>
      </c>
      <c r="C69" s="273" t="s">
        <v>735</v>
      </c>
      <c r="D69" s="273" t="s">
        <v>736</v>
      </c>
      <c r="E69" s="273" t="s">
        <v>737</v>
      </c>
      <c r="F69" s="273" t="s">
        <v>738</v>
      </c>
      <c r="G69" s="273" t="s">
        <v>717</v>
      </c>
      <c r="H69" s="143" t="s">
        <v>30</v>
      </c>
    </row>
    <row r="70" spans="1:8" ht="12.75">
      <c r="A70" s="143">
        <v>69</v>
      </c>
      <c r="B70" s="273" t="s">
        <v>729</v>
      </c>
      <c r="C70" s="273" t="s">
        <v>739</v>
      </c>
      <c r="D70" s="273" t="s">
        <v>740</v>
      </c>
      <c r="E70" s="273" t="s">
        <v>741</v>
      </c>
      <c r="F70" s="273" t="s">
        <v>742</v>
      </c>
      <c r="G70" s="273" t="s">
        <v>717</v>
      </c>
      <c r="H70" s="143" t="s">
        <v>30</v>
      </c>
    </row>
    <row r="71" spans="1:8" ht="12.75">
      <c r="A71" s="143">
        <v>70</v>
      </c>
      <c r="B71" s="273" t="s">
        <v>743</v>
      </c>
      <c r="C71" s="273" t="s">
        <v>744</v>
      </c>
      <c r="D71" s="273" t="s">
        <v>745</v>
      </c>
      <c r="E71" s="273" t="s">
        <v>746</v>
      </c>
      <c r="F71" s="273" t="s">
        <v>747</v>
      </c>
      <c r="G71" s="273" t="s">
        <v>748</v>
      </c>
      <c r="H71" s="143" t="s">
        <v>32</v>
      </c>
    </row>
    <row r="72" spans="1:8" ht="12.75">
      <c r="A72" s="143">
        <v>71</v>
      </c>
      <c r="B72" s="273" t="s">
        <v>749</v>
      </c>
      <c r="C72" s="273" t="s">
        <v>749</v>
      </c>
      <c r="D72" s="273" t="s">
        <v>750</v>
      </c>
      <c r="E72" s="273" t="s">
        <v>751</v>
      </c>
      <c r="F72" s="273" t="s">
        <v>752</v>
      </c>
      <c r="G72" s="273" t="s">
        <v>753</v>
      </c>
      <c r="H72" s="143" t="s">
        <v>30</v>
      </c>
    </row>
    <row r="73" spans="1:8" ht="12.75">
      <c r="A73" s="143">
        <v>72</v>
      </c>
      <c r="B73" s="273" t="s">
        <v>754</v>
      </c>
      <c r="C73" s="273" t="s">
        <v>755</v>
      </c>
      <c r="D73" s="273" t="s">
        <v>756</v>
      </c>
      <c r="E73" s="273" t="s">
        <v>757</v>
      </c>
      <c r="F73" s="273" t="s">
        <v>758</v>
      </c>
      <c r="G73" s="273" t="s">
        <v>759</v>
      </c>
      <c r="H73" s="143" t="s">
        <v>30</v>
      </c>
    </row>
    <row r="74" spans="1:8" ht="12.75">
      <c r="A74" s="143">
        <v>73</v>
      </c>
      <c r="B74" s="273" t="s">
        <v>754</v>
      </c>
      <c r="C74" s="273" t="s">
        <v>760</v>
      </c>
      <c r="D74" s="273" t="s">
        <v>761</v>
      </c>
      <c r="E74" s="273" t="s">
        <v>762</v>
      </c>
      <c r="F74" s="273" t="s">
        <v>763</v>
      </c>
      <c r="G74" s="273" t="s">
        <v>759</v>
      </c>
      <c r="H74" s="143" t="s">
        <v>30</v>
      </c>
    </row>
    <row r="75" spans="1:8" ht="12.75">
      <c r="A75" s="143">
        <v>74</v>
      </c>
      <c r="B75" s="273" t="s">
        <v>754</v>
      </c>
      <c r="C75" s="273" t="s">
        <v>764</v>
      </c>
      <c r="D75" s="273" t="s">
        <v>765</v>
      </c>
      <c r="E75" s="273" t="s">
        <v>766</v>
      </c>
      <c r="F75" s="273" t="s">
        <v>767</v>
      </c>
      <c r="G75" s="273" t="s">
        <v>759</v>
      </c>
      <c r="H75" s="143" t="s">
        <v>32</v>
      </c>
    </row>
    <row r="76" spans="1:8" ht="12.75">
      <c r="A76" s="143">
        <v>75</v>
      </c>
      <c r="B76" s="273" t="s">
        <v>768</v>
      </c>
      <c r="C76" s="273" t="s">
        <v>768</v>
      </c>
      <c r="D76" s="273" t="s">
        <v>769</v>
      </c>
      <c r="E76" s="273" t="s">
        <v>770</v>
      </c>
      <c r="F76" s="273" t="s">
        <v>771</v>
      </c>
      <c r="G76" s="273" t="s">
        <v>772</v>
      </c>
      <c r="H76" s="143" t="s">
        <v>29</v>
      </c>
    </row>
    <row r="77" spans="1:8" ht="12.75">
      <c r="A77" s="143">
        <v>76</v>
      </c>
      <c r="B77" s="273" t="s">
        <v>773</v>
      </c>
      <c r="C77" s="273" t="s">
        <v>774</v>
      </c>
      <c r="D77" s="273" t="s">
        <v>775</v>
      </c>
      <c r="E77" s="273" t="s">
        <v>776</v>
      </c>
      <c r="F77" s="273" t="s">
        <v>777</v>
      </c>
      <c r="G77" s="273" t="s">
        <v>778</v>
      </c>
      <c r="H77" s="143" t="s">
        <v>30</v>
      </c>
    </row>
    <row r="78" spans="1:8" ht="12.75">
      <c r="A78" s="143">
        <v>77</v>
      </c>
      <c r="B78" s="273" t="s">
        <v>779</v>
      </c>
      <c r="C78" s="273" t="s">
        <v>780</v>
      </c>
      <c r="D78" s="273" t="s">
        <v>781</v>
      </c>
      <c r="E78" s="273" t="s">
        <v>782</v>
      </c>
      <c r="F78" s="273" t="s">
        <v>783</v>
      </c>
      <c r="G78" s="273" t="s">
        <v>784</v>
      </c>
      <c r="H78" s="143" t="s">
        <v>30</v>
      </c>
    </row>
    <row r="79" spans="1:8" ht="12.75">
      <c r="A79" s="143">
        <v>78</v>
      </c>
      <c r="B79" s="273" t="s">
        <v>785</v>
      </c>
      <c r="C79" s="273" t="s">
        <v>786</v>
      </c>
      <c r="D79" s="273" t="s">
        <v>787</v>
      </c>
      <c r="E79" s="273" t="s">
        <v>788</v>
      </c>
      <c r="F79" s="273" t="s">
        <v>789</v>
      </c>
      <c r="G79" s="273" t="s">
        <v>790</v>
      </c>
      <c r="H79" s="143" t="s">
        <v>30</v>
      </c>
    </row>
    <row r="80" spans="2:7" ht="12.75">
      <c r="B80" s="273"/>
      <c r="C80" s="273"/>
      <c r="D80" s="273"/>
      <c r="E80" s="273"/>
      <c r="F80" s="273"/>
      <c r="G80" s="273"/>
    </row>
    <row r="81" spans="2:7" ht="12.75">
      <c r="B81" s="273"/>
      <c r="C81" s="273"/>
      <c r="D81" s="273"/>
      <c r="E81" s="273"/>
      <c r="F81" s="273"/>
      <c r="G81" s="273"/>
    </row>
    <row r="82" spans="2:7" ht="12.75">
      <c r="B82" s="273"/>
      <c r="C82" s="273"/>
      <c r="D82" s="273"/>
      <c r="E82" s="273"/>
      <c r="F82" s="273"/>
      <c r="G82" s="273"/>
    </row>
    <row r="83" spans="2:7" ht="12.75">
      <c r="B83" s="273"/>
      <c r="C83" s="273"/>
      <c r="D83" s="273"/>
      <c r="E83" s="273"/>
      <c r="F83" s="273"/>
      <c r="G83" s="273"/>
    </row>
    <row r="84" spans="2:7" ht="12.75">
      <c r="B84" s="273"/>
      <c r="C84" s="273"/>
      <c r="D84" s="273"/>
      <c r="E84" s="273"/>
      <c r="F84" s="273"/>
      <c r="G84" s="273"/>
    </row>
    <row r="85" spans="2:7" ht="12.75">
      <c r="B85" s="273"/>
      <c r="C85" s="273"/>
      <c r="D85" s="273"/>
      <c r="E85" s="273"/>
      <c r="F85" s="273"/>
      <c r="G85" s="273"/>
    </row>
    <row r="86" spans="2:7" ht="12.75">
      <c r="B86" s="273"/>
      <c r="C86" s="273"/>
      <c r="D86" s="273"/>
      <c r="E86" s="273"/>
      <c r="F86" s="273"/>
      <c r="G86" s="273"/>
    </row>
    <row r="87" spans="2:7" ht="12.75">
      <c r="B87" s="273"/>
      <c r="C87" s="273"/>
      <c r="D87" s="273"/>
      <c r="E87" s="273"/>
      <c r="F87" s="273"/>
      <c r="G87" s="273"/>
    </row>
    <row r="88" spans="2:7" ht="12.75">
      <c r="B88" s="273"/>
      <c r="C88" s="273"/>
      <c r="D88" s="273"/>
      <c r="E88" s="273"/>
      <c r="F88" s="273"/>
      <c r="G88" s="273"/>
    </row>
    <row r="89" spans="2:7" ht="12.75">
      <c r="B89" s="273"/>
      <c r="C89" s="273"/>
      <c r="D89" s="273"/>
      <c r="E89" s="273"/>
      <c r="F89" s="273"/>
      <c r="G89" s="273"/>
    </row>
    <row r="90" spans="2:7" ht="12.75">
      <c r="B90" s="273"/>
      <c r="C90" s="273"/>
      <c r="D90" s="273"/>
      <c r="E90" s="273"/>
      <c r="F90" s="273"/>
      <c r="G90" s="273"/>
    </row>
    <row r="91" spans="2:7" ht="12.75">
      <c r="B91" s="273"/>
      <c r="C91" s="273"/>
      <c r="D91" s="273"/>
      <c r="E91" s="273"/>
      <c r="F91" s="273"/>
      <c r="G91" s="273"/>
    </row>
    <row r="92" spans="2:7" ht="12.75">
      <c r="B92" s="273"/>
      <c r="C92" s="273"/>
      <c r="D92" s="273"/>
      <c r="E92" s="273"/>
      <c r="F92" s="273"/>
      <c r="G92" s="273"/>
    </row>
    <row r="93" spans="2:7" ht="12.75">
      <c r="B93" s="273"/>
      <c r="C93" s="273"/>
      <c r="D93" s="273"/>
      <c r="E93" s="273"/>
      <c r="F93" s="273"/>
      <c r="G93" s="273"/>
    </row>
    <row r="94" spans="2:7" ht="12.75">
      <c r="B94" s="273"/>
      <c r="C94" s="273"/>
      <c r="D94" s="273"/>
      <c r="E94" s="273"/>
      <c r="F94" s="273"/>
      <c r="G94" s="273"/>
    </row>
    <row r="95" spans="2:7" ht="12.75">
      <c r="B95" s="273"/>
      <c r="C95" s="273"/>
      <c r="D95" s="273"/>
      <c r="E95" s="273"/>
      <c r="F95" s="273"/>
      <c r="G95" s="273"/>
    </row>
    <row r="96" spans="2:7" ht="12.75">
      <c r="B96" s="273"/>
      <c r="C96" s="273"/>
      <c r="D96" s="273"/>
      <c r="E96" s="273"/>
      <c r="F96" s="273"/>
      <c r="G96" s="273"/>
    </row>
    <row r="97" spans="2:7" ht="12.75">
      <c r="B97" s="273"/>
      <c r="C97" s="273"/>
      <c r="D97" s="273"/>
      <c r="E97" s="273"/>
      <c r="F97" s="273"/>
      <c r="G97" s="273"/>
    </row>
    <row r="98" spans="2:7" ht="12.75">
      <c r="B98" s="273"/>
      <c r="C98" s="273"/>
      <c r="D98" s="273"/>
      <c r="E98" s="273"/>
      <c r="F98" s="273"/>
      <c r="G98" s="273"/>
    </row>
    <row r="99" spans="2:7" ht="12.75">
      <c r="B99" s="273"/>
      <c r="C99" s="273"/>
      <c r="D99" s="273"/>
      <c r="E99" s="273"/>
      <c r="F99" s="273"/>
      <c r="G99" s="273"/>
    </row>
    <row r="100" spans="2:7" ht="12.75">
      <c r="B100" s="273"/>
      <c r="C100" s="273"/>
      <c r="D100" s="273"/>
      <c r="E100" s="273"/>
      <c r="F100" s="273"/>
      <c r="G100" s="273"/>
    </row>
    <row r="101" spans="2:7" ht="12.75">
      <c r="B101" s="273"/>
      <c r="C101" s="273"/>
      <c r="D101" s="273"/>
      <c r="E101" s="273"/>
      <c r="F101" s="273"/>
      <c r="G101" s="273"/>
    </row>
    <row r="102" spans="2:7" ht="12.75">
      <c r="B102" s="273"/>
      <c r="C102" s="273"/>
      <c r="D102" s="273"/>
      <c r="E102" s="273"/>
      <c r="F102" s="273"/>
      <c r="G102" s="273"/>
    </row>
    <row r="103" spans="2:7" ht="12.75">
      <c r="B103" s="273"/>
      <c r="C103" s="273"/>
      <c r="D103" s="273"/>
      <c r="E103" s="273"/>
      <c r="F103" s="273"/>
      <c r="G103" s="273"/>
    </row>
    <row r="104" spans="2:7" ht="12.75">
      <c r="B104" s="273"/>
      <c r="C104" s="273"/>
      <c r="D104" s="273"/>
      <c r="E104" s="273"/>
      <c r="F104" s="273"/>
      <c r="G104" s="273"/>
    </row>
    <row r="105" spans="2:7" ht="12.75">
      <c r="B105" s="273"/>
      <c r="C105" s="273"/>
      <c r="D105" s="273"/>
      <c r="E105" s="273"/>
      <c r="F105" s="273"/>
      <c r="G105" s="273"/>
    </row>
    <row r="106" spans="2:7" ht="12.75">
      <c r="B106" s="273"/>
      <c r="C106" s="273"/>
      <c r="D106" s="273"/>
      <c r="E106" s="273"/>
      <c r="F106" s="273"/>
      <c r="G106" s="273"/>
    </row>
    <row r="107" spans="2:7" ht="12.75">
      <c r="B107" s="273"/>
      <c r="C107" s="273"/>
      <c r="D107" s="273"/>
      <c r="E107" s="273"/>
      <c r="F107" s="273"/>
      <c r="G107" s="273"/>
    </row>
    <row r="108" spans="2:7" ht="12.75">
      <c r="B108" s="273"/>
      <c r="C108" s="273"/>
      <c r="D108" s="273"/>
      <c r="E108" s="273"/>
      <c r="F108" s="273"/>
      <c r="G108" s="273"/>
    </row>
    <row r="109" spans="2:7" ht="12.75">
      <c r="B109" s="273"/>
      <c r="C109" s="273"/>
      <c r="D109" s="273"/>
      <c r="E109" s="273"/>
      <c r="F109" s="273"/>
      <c r="G109" s="273"/>
    </row>
    <row r="110" spans="2:7" ht="12.75">
      <c r="B110" s="273"/>
      <c r="C110" s="273"/>
      <c r="D110" s="273"/>
      <c r="E110" s="273"/>
      <c r="F110" s="273"/>
      <c r="G110" s="273"/>
    </row>
    <row r="111" spans="2:7" ht="12.75">
      <c r="B111" s="273"/>
      <c r="C111" s="273"/>
      <c r="D111" s="273"/>
      <c r="E111" s="273"/>
      <c r="F111" s="273"/>
      <c r="G111" s="273"/>
    </row>
    <row r="112" spans="2:7" ht="12.75">
      <c r="B112" s="273"/>
      <c r="C112" s="273"/>
      <c r="D112" s="273"/>
      <c r="E112" s="273"/>
      <c r="F112" s="273"/>
      <c r="G112" s="273"/>
    </row>
    <row r="113" spans="2:7" ht="12.75">
      <c r="B113" s="273"/>
      <c r="C113" s="273"/>
      <c r="D113" s="273"/>
      <c r="E113" s="273"/>
      <c r="F113" s="273"/>
      <c r="G113" s="273"/>
    </row>
    <row r="114" spans="2:7" ht="12.75">
      <c r="B114" s="273"/>
      <c r="C114" s="273"/>
      <c r="D114" s="273"/>
      <c r="E114" s="273"/>
      <c r="F114" s="273"/>
      <c r="G114" s="273"/>
    </row>
    <row r="115" spans="2:7" ht="12.75">
      <c r="B115" s="273"/>
      <c r="C115" s="273"/>
      <c r="D115" s="273"/>
      <c r="E115" s="273"/>
      <c r="F115" s="273"/>
      <c r="G115" s="273"/>
    </row>
    <row r="116" spans="2:7" ht="12.75">
      <c r="B116" s="273"/>
      <c r="C116" s="273"/>
      <c r="D116" s="273"/>
      <c r="E116" s="273"/>
      <c r="F116" s="273"/>
      <c r="G116" s="273"/>
    </row>
    <row r="117" spans="2:7" ht="12.75">
      <c r="B117" s="273"/>
      <c r="C117" s="273"/>
      <c r="D117" s="273"/>
      <c r="E117" s="273"/>
      <c r="F117" s="273"/>
      <c r="G117" s="273"/>
    </row>
    <row r="118" spans="2:7" ht="12.75">
      <c r="B118" s="273"/>
      <c r="C118" s="273"/>
      <c r="D118" s="273"/>
      <c r="E118" s="273"/>
      <c r="F118" s="273"/>
      <c r="G118" s="273"/>
    </row>
    <row r="119" spans="2:7" ht="12.75">
      <c r="B119" s="273"/>
      <c r="C119" s="273"/>
      <c r="D119" s="273"/>
      <c r="E119" s="273"/>
      <c r="F119" s="273"/>
      <c r="G119" s="273"/>
    </row>
    <row r="120" spans="2:7" ht="12.75">
      <c r="B120" s="273"/>
      <c r="C120" s="273"/>
      <c r="D120" s="273"/>
      <c r="E120" s="273"/>
      <c r="F120" s="273"/>
      <c r="G120" s="273"/>
    </row>
    <row r="121" spans="2:7" ht="12.75">
      <c r="B121" s="273"/>
      <c r="C121" s="273"/>
      <c r="D121" s="273"/>
      <c r="E121" s="273"/>
      <c r="F121" s="273"/>
      <c r="G121" s="273"/>
    </row>
    <row r="122" spans="2:7" ht="12.75">
      <c r="B122" s="273"/>
      <c r="C122" s="273"/>
      <c r="D122" s="273"/>
      <c r="E122" s="273"/>
      <c r="F122" s="273"/>
      <c r="G122" s="273"/>
    </row>
    <row r="123" spans="2:7" ht="12.75">
      <c r="B123" s="273"/>
      <c r="C123" s="273"/>
      <c r="D123" s="273"/>
      <c r="E123" s="273"/>
      <c r="F123" s="273"/>
      <c r="G123" s="273"/>
    </row>
    <row r="124" spans="2:7" ht="12.75">
      <c r="B124" s="273"/>
      <c r="C124" s="273"/>
      <c r="D124" s="273"/>
      <c r="E124" s="273"/>
      <c r="F124" s="273"/>
      <c r="G124" s="273"/>
    </row>
    <row r="125" spans="2:7" ht="12.75">
      <c r="B125" s="273"/>
      <c r="C125" s="273"/>
      <c r="D125" s="273"/>
      <c r="E125" s="273"/>
      <c r="F125" s="273"/>
      <c r="G125" s="273"/>
    </row>
    <row r="126" spans="2:7" ht="12.75">
      <c r="B126" s="273"/>
      <c r="C126" s="273"/>
      <c r="D126" s="273"/>
      <c r="E126" s="273"/>
      <c r="F126" s="273"/>
      <c r="G126" s="273"/>
    </row>
    <row r="127" spans="2:7" ht="12.75">
      <c r="B127" s="273"/>
      <c r="C127" s="273"/>
      <c r="D127" s="273"/>
      <c r="E127" s="273"/>
      <c r="F127" s="273"/>
      <c r="G127" s="273"/>
    </row>
    <row r="128" spans="2:7" ht="12.75">
      <c r="B128" s="273"/>
      <c r="C128" s="273"/>
      <c r="D128" s="273"/>
      <c r="E128" s="273"/>
      <c r="F128" s="273"/>
      <c r="G128" s="273"/>
    </row>
    <row r="129" spans="2:7" ht="12.75">
      <c r="B129" s="273"/>
      <c r="C129" s="273"/>
      <c r="D129" s="273"/>
      <c r="E129" s="273"/>
      <c r="F129" s="273"/>
      <c r="G129" s="273"/>
    </row>
    <row r="130" spans="2:7" ht="12.75">
      <c r="B130" s="273"/>
      <c r="C130" s="273"/>
      <c r="D130" s="273"/>
      <c r="E130" s="273"/>
      <c r="F130" s="273"/>
      <c r="G130" s="273"/>
    </row>
    <row r="131" spans="2:7" ht="12.75">
      <c r="B131" s="273"/>
      <c r="C131" s="273"/>
      <c r="D131" s="273"/>
      <c r="E131" s="273"/>
      <c r="F131" s="273"/>
      <c r="G131" s="273"/>
    </row>
    <row r="132" spans="2:7" ht="12.75">
      <c r="B132" s="273"/>
      <c r="C132" s="273"/>
      <c r="D132" s="273"/>
      <c r="E132" s="273"/>
      <c r="F132" s="273"/>
      <c r="G132" s="273"/>
    </row>
    <row r="133" spans="2:7" ht="12.75">
      <c r="B133" s="273"/>
      <c r="C133" s="273"/>
      <c r="D133" s="273"/>
      <c r="E133" s="273"/>
      <c r="F133" s="273"/>
      <c r="G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3"/>
      <c r="F3" s="446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4"/>
      <c r="F4" s="447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4"/>
      <c r="F5" s="447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5"/>
      <c r="F6" s="448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1">
      <selection activeCell="F21" sqref="F21:G2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2011</v>
      </c>
      <c r="C1" s="39" t="str">
        <f>org&amp;"_INN:"&amp;inn&amp;"_KPP:"&amp;kpp</f>
        <v>Открытое акционерное общество "Теплосеть"_INN:2628008414_KPP:262801001</v>
      </c>
      <c r="G1" s="40"/>
    </row>
    <row r="2" spans="1:7" s="39" customFormat="1" ht="11.25" customHeight="1">
      <c r="A2" s="9" t="str">
        <f>IF(org="","Не определено",org)</f>
        <v>Открытое акционерное общество "Теплосеть"</v>
      </c>
      <c r="B2" s="10" t="str">
        <f>IF(inn="","Не определено",inn)</f>
        <v>2628008414</v>
      </c>
      <c r="G2" s="40"/>
    </row>
    <row r="3" spans="1:9" ht="12.75" customHeight="1">
      <c r="A3" s="9" t="str">
        <f>IF(mo="","Не определено",mo)</f>
        <v>Город-курорт Кисловодск</v>
      </c>
      <c r="B3" s="10" t="str">
        <f>IF(oktmo="","Не определено",oktmo)</f>
        <v>07715000</v>
      </c>
      <c r="D3" s="11"/>
      <c r="E3" s="12"/>
      <c r="F3" s="13"/>
      <c r="G3" s="360" t="str">
        <f>version</f>
        <v>Версия 3.0</v>
      </c>
      <c r="H3" s="360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262801001</v>
      </c>
      <c r="D4" s="15"/>
      <c r="E4" s="381" t="s">
        <v>215</v>
      </c>
      <c r="F4" s="382"/>
      <c r="G4" s="383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4" t="s">
        <v>214</v>
      </c>
      <c r="F6" s="385"/>
      <c r="G6" s="18"/>
      <c r="H6" s="16"/>
      <c r="I6" s="195"/>
    </row>
    <row r="7" spans="1:9" ht="24.75" customHeight="1" thickBot="1">
      <c r="A7" s="65"/>
      <c r="D7" s="15"/>
      <c r="E7" s="386" t="s">
        <v>162</v>
      </c>
      <c r="F7" s="387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15</v>
      </c>
      <c r="G9" s="192" t="s">
        <v>217</v>
      </c>
      <c r="H9" s="215" t="s">
        <v>497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503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498</v>
      </c>
      <c r="F13" s="388" t="s">
        <v>602</v>
      </c>
      <c r="G13" s="389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0"/>
      <c r="G15" s="391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501</v>
      </c>
      <c r="F17" s="57" t="s">
        <v>630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502</v>
      </c>
      <c r="F18" s="58" t="s">
        <v>631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63" t="s">
        <v>30</v>
      </c>
      <c r="G20" s="364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58" t="s">
        <v>804</v>
      </c>
      <c r="G21" s="359"/>
      <c r="H21" s="264" t="s">
        <v>202</v>
      </c>
      <c r="I21" s="195"/>
    </row>
    <row r="22" spans="3:17" ht="39.75" customHeight="1">
      <c r="C22" s="46"/>
      <c r="D22" s="19"/>
      <c r="E22" s="268" t="s">
        <v>499</v>
      </c>
      <c r="F22" s="269" t="s">
        <v>9</v>
      </c>
      <c r="G22" s="270" t="s">
        <v>542</v>
      </c>
      <c r="H22" s="16"/>
      <c r="I22" s="195"/>
      <c r="O22" s="47"/>
      <c r="P22" s="47"/>
      <c r="Q22" s="48"/>
    </row>
    <row r="23" spans="4:9" ht="24.75" customHeight="1">
      <c r="D23" s="19"/>
      <c r="E23" s="392" t="s">
        <v>500</v>
      </c>
      <c r="F23" s="44" t="s">
        <v>93</v>
      </c>
      <c r="G23" s="50" t="s">
        <v>625</v>
      </c>
      <c r="H23" s="16" t="s">
        <v>179</v>
      </c>
      <c r="I23" s="195"/>
    </row>
    <row r="24" spans="4:9" ht="24.75" customHeight="1" thickBot="1">
      <c r="D24" s="19"/>
      <c r="E24" s="393"/>
      <c r="F24" s="56" t="s">
        <v>130</v>
      </c>
      <c r="G24" s="59" t="s">
        <v>626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94</v>
      </c>
      <c r="B26" s="10" t="s">
        <v>181</v>
      </c>
      <c r="D26" s="15"/>
      <c r="E26" s="396" t="s">
        <v>181</v>
      </c>
      <c r="F26" s="397"/>
      <c r="G26" s="61" t="s">
        <v>791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8" t="s">
        <v>125</v>
      </c>
      <c r="F27" s="399"/>
      <c r="G27" s="61" t="s">
        <v>791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92" t="s">
        <v>184</v>
      </c>
      <c r="F28" s="43" t="s">
        <v>185</v>
      </c>
      <c r="G28" s="62" t="s">
        <v>792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92"/>
      <c r="F29" s="43" t="s">
        <v>187</v>
      </c>
      <c r="G29" s="62" t="s">
        <v>793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92" t="s">
        <v>189</v>
      </c>
      <c r="F30" s="43" t="s">
        <v>185</v>
      </c>
      <c r="G30" s="62" t="s">
        <v>794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92"/>
      <c r="F31" s="43" t="s">
        <v>187</v>
      </c>
      <c r="G31" s="62" t="s">
        <v>795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4" t="s">
        <v>192</v>
      </c>
      <c r="F32" s="31" t="s">
        <v>185</v>
      </c>
      <c r="G32" s="63" t="s">
        <v>796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4"/>
      <c r="F33" s="31" t="s">
        <v>194</v>
      </c>
      <c r="G33" s="63" t="s">
        <v>797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4"/>
      <c r="F34" s="31" t="s">
        <v>187</v>
      </c>
      <c r="G34" s="63" t="s">
        <v>798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5"/>
      <c r="F35" s="49" t="s">
        <v>197</v>
      </c>
      <c r="G35" s="64" t="s">
        <v>799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Q7">
      <selection activeCell="Y29" sqref="Y29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6" t="s">
        <v>349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1" t="s">
        <v>26</v>
      </c>
      <c r="F12" s="423" t="s">
        <v>1</v>
      </c>
      <c r="G12" s="424"/>
      <c r="H12" s="415" t="s">
        <v>456</v>
      </c>
      <c r="I12" s="421"/>
      <c r="J12" s="422"/>
      <c r="K12" s="414" t="s">
        <v>457</v>
      </c>
      <c r="L12" s="414"/>
      <c r="M12" s="414"/>
      <c r="N12" s="414" t="s">
        <v>458</v>
      </c>
      <c r="O12" s="414"/>
      <c r="P12" s="414"/>
      <c r="Q12" s="415" t="s">
        <v>459</v>
      </c>
      <c r="R12" s="416"/>
      <c r="S12" s="417"/>
      <c r="T12" s="400" t="s">
        <v>219</v>
      </c>
      <c r="U12" s="400" t="s">
        <v>220</v>
      </c>
      <c r="V12" s="400" t="s">
        <v>199</v>
      </c>
      <c r="W12" s="400" t="s">
        <v>200</v>
      </c>
      <c r="X12" s="403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2"/>
      <c r="F13" s="425"/>
      <c r="G13" s="426"/>
      <c r="H13" s="418" t="s">
        <v>460</v>
      </c>
      <c r="I13" s="418" t="s">
        <v>461</v>
      </c>
      <c r="J13" s="418"/>
      <c r="K13" s="418" t="s">
        <v>460</v>
      </c>
      <c r="L13" s="418" t="s">
        <v>461</v>
      </c>
      <c r="M13" s="418"/>
      <c r="N13" s="418" t="s">
        <v>460</v>
      </c>
      <c r="O13" s="418" t="s">
        <v>461</v>
      </c>
      <c r="P13" s="418"/>
      <c r="Q13" s="418" t="s">
        <v>460</v>
      </c>
      <c r="R13" s="418" t="s">
        <v>461</v>
      </c>
      <c r="S13" s="420"/>
      <c r="T13" s="401"/>
      <c r="U13" s="401"/>
      <c r="V13" s="401"/>
      <c r="W13" s="401"/>
      <c r="X13" s="404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3"/>
      <c r="F14" s="425"/>
      <c r="G14" s="426"/>
      <c r="H14" s="419"/>
      <c r="I14" s="353" t="s">
        <v>4</v>
      </c>
      <c r="J14" s="354" t="s">
        <v>3</v>
      </c>
      <c r="K14" s="419"/>
      <c r="L14" s="353" t="s">
        <v>4</v>
      </c>
      <c r="M14" s="354" t="s">
        <v>3</v>
      </c>
      <c r="N14" s="419"/>
      <c r="O14" s="353" t="s">
        <v>4</v>
      </c>
      <c r="P14" s="354" t="s">
        <v>3</v>
      </c>
      <c r="Q14" s="419"/>
      <c r="R14" s="353" t="s">
        <v>4</v>
      </c>
      <c r="S14" s="354" t="s">
        <v>3</v>
      </c>
      <c r="T14" s="402"/>
      <c r="U14" s="402"/>
      <c r="V14" s="402"/>
      <c r="W14" s="402"/>
      <c r="X14" s="405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9">
        <v>2</v>
      </c>
      <c r="G15" s="410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9.5" customHeight="1">
      <c r="A16" s="285"/>
      <c r="B16" s="285"/>
      <c r="C16" s="285"/>
      <c r="D16" s="286"/>
      <c r="E16" s="352" t="s">
        <v>355</v>
      </c>
      <c r="F16" s="429" t="s">
        <v>0</v>
      </c>
      <c r="G16" s="282" t="s">
        <v>452</v>
      </c>
      <c r="H16" s="302"/>
      <c r="I16" s="302"/>
      <c r="J16" s="302"/>
      <c r="K16" s="302">
        <v>1336.74</v>
      </c>
      <c r="L16" s="302"/>
      <c r="M16" s="302"/>
      <c r="N16" s="302">
        <v>1336.74</v>
      </c>
      <c r="O16" s="302"/>
      <c r="P16" s="302"/>
      <c r="Q16" s="302">
        <v>1336.74</v>
      </c>
      <c r="R16" s="302"/>
      <c r="S16" s="303"/>
      <c r="T16" s="304">
        <v>40544</v>
      </c>
      <c r="U16" s="304">
        <v>40908</v>
      </c>
      <c r="V16" s="305" t="s">
        <v>800</v>
      </c>
      <c r="W16" s="306" t="s">
        <v>801</v>
      </c>
      <c r="X16" s="307" t="s">
        <v>802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30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8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8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8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8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7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7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7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7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7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7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7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7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8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8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18" sqref="H18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6" t="s">
        <v>349</v>
      </c>
      <c r="F10" s="407"/>
      <c r="G10" s="407"/>
      <c r="H10" s="408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305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0.17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6" t="s">
        <v>348</v>
      </c>
      <c r="F10" s="407"/>
      <c r="G10" s="408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I21" sqref="I21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306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>
        <v>2</v>
      </c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>
        <v>2</v>
      </c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SUM(G19:G21)</f>
        <v>62.52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57" t="s">
        <v>221</v>
      </c>
      <c r="E20" s="281" t="s">
        <v>462</v>
      </c>
      <c r="F20" s="325"/>
      <c r="G20" s="137">
        <v>62.52</v>
      </c>
      <c r="H20" s="115"/>
    </row>
    <row r="21" spans="3:8" ht="21" customHeight="1">
      <c r="C21" s="111"/>
      <c r="D21" s="322" t="s">
        <v>481</v>
      </c>
      <c r="E21" s="320"/>
      <c r="F21" s="329" t="s">
        <v>373</v>
      </c>
      <c r="G21" s="321"/>
      <c r="H21" s="115"/>
    </row>
    <row r="22" spans="3:8" ht="36" customHeight="1" thickBot="1">
      <c r="C22" s="111"/>
      <c r="D22" s="112"/>
      <c r="E22" s="168">
        <v>5</v>
      </c>
      <c r="F22" s="169" t="s">
        <v>198</v>
      </c>
      <c r="G22" s="213">
        <v>2</v>
      </c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40">
      <selection activeCell="I55" sqref="I5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6" t="s">
        <v>307</v>
      </c>
      <c r="F10" s="407"/>
      <c r="G10" s="407"/>
      <c r="H10" s="407"/>
      <c r="I10" s="408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52" t="s">
        <v>106</v>
      </c>
      <c r="G12" s="453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1">
        <f>E13+1</f>
        <v>2</v>
      </c>
      <c r="G13" s="451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9" t="s">
        <v>375</v>
      </c>
      <c r="G14" s="450"/>
      <c r="H14" s="255" t="s">
        <v>330</v>
      </c>
      <c r="I14" s="256" t="s">
        <v>31</v>
      </c>
      <c r="J14" s="253"/>
    </row>
    <row r="15" spans="3:10" ht="29.25" customHeight="1">
      <c r="C15" s="111"/>
      <c r="D15" s="112"/>
      <c r="E15" s="128">
        <v>2</v>
      </c>
      <c r="F15" s="433" t="s">
        <v>376</v>
      </c>
      <c r="G15" s="434"/>
      <c r="H15" s="129" t="s">
        <v>328</v>
      </c>
      <c r="I15" s="137">
        <v>223035</v>
      </c>
      <c r="J15" s="115"/>
    </row>
    <row r="16" spans="3:10" ht="29.25" customHeight="1">
      <c r="C16" s="111"/>
      <c r="D16" s="112"/>
      <c r="E16" s="128">
        <v>3</v>
      </c>
      <c r="F16" s="433" t="s">
        <v>377</v>
      </c>
      <c r="G16" s="434"/>
      <c r="H16" s="129" t="s">
        <v>328</v>
      </c>
      <c r="I16" s="130">
        <f>SUM(I17,I18,I24,I27,I28,I29,I30,I31,I32,I33,I36,I39,I40)</f>
        <v>177178.18</v>
      </c>
      <c r="J16" s="115"/>
    </row>
    <row r="17" spans="3:10" ht="15" customHeight="1">
      <c r="C17" s="111"/>
      <c r="D17" s="112"/>
      <c r="E17" s="128" t="s">
        <v>89</v>
      </c>
      <c r="F17" s="431" t="s">
        <v>378</v>
      </c>
      <c r="G17" s="432"/>
      <c r="H17" s="129" t="s">
        <v>328</v>
      </c>
      <c r="I17" s="137">
        <v>27055.6</v>
      </c>
      <c r="J17" s="115"/>
    </row>
    <row r="18" spans="3:10" ht="15" customHeight="1">
      <c r="C18" s="111"/>
      <c r="D18" s="112"/>
      <c r="E18" s="128" t="s">
        <v>90</v>
      </c>
      <c r="F18" s="431" t="s">
        <v>379</v>
      </c>
      <c r="G18" s="432"/>
      <c r="H18" s="129" t="s">
        <v>328</v>
      </c>
      <c r="I18" s="130">
        <f>SUMIF(G19:G23,G19,I19:I23)</f>
        <v>80570.14</v>
      </c>
      <c r="J18" s="115"/>
    </row>
    <row r="19" spans="3:10" ht="11.25">
      <c r="C19" s="111"/>
      <c r="D19" s="112"/>
      <c r="E19" s="443" t="s">
        <v>326</v>
      </c>
      <c r="F19" s="446"/>
      <c r="G19" s="116" t="s">
        <v>329</v>
      </c>
      <c r="H19" s="129" t="s">
        <v>328</v>
      </c>
      <c r="I19" s="138">
        <v>80570.14</v>
      </c>
      <c r="J19" s="115"/>
    </row>
    <row r="20" spans="3:10" ht="11.25" customHeight="1">
      <c r="C20" s="111"/>
      <c r="D20" s="112"/>
      <c r="E20" s="444"/>
      <c r="F20" s="447"/>
      <c r="G20" s="126" t="s">
        <v>327</v>
      </c>
      <c r="H20" s="337">
        <f>IF(J20,"",J21)</f>
      </c>
      <c r="I20" s="138">
        <v>21486.5</v>
      </c>
      <c r="J20" s="338" t="b">
        <f>ISNA(J21)</f>
        <v>1</v>
      </c>
    </row>
    <row r="21" spans="3:10" ht="24.75" customHeight="1">
      <c r="C21" s="111"/>
      <c r="D21" s="112"/>
      <c r="E21" s="444"/>
      <c r="F21" s="447"/>
      <c r="G21" s="116" t="s">
        <v>492</v>
      </c>
      <c r="H21" s="129" t="s">
        <v>328</v>
      </c>
      <c r="I21" s="130">
        <f>IF(I20="",0,IF(I20=0,0,I19/I20))</f>
        <v>3.7498028994950316</v>
      </c>
      <c r="J21" s="338" t="e">
        <f>INDEX(tech!G$24:G$51,MATCH(F19,tech!F$24:F$51,0))</f>
        <v>#N/A</v>
      </c>
    </row>
    <row r="22" spans="3:10" ht="11.25">
      <c r="C22" s="111"/>
      <c r="D22" s="112"/>
      <c r="E22" s="445"/>
      <c r="F22" s="448"/>
      <c r="G22" s="126" t="s">
        <v>303</v>
      </c>
      <c r="H22" s="132" t="s">
        <v>330</v>
      </c>
      <c r="I22" s="214" t="s">
        <v>803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1" t="s">
        <v>380</v>
      </c>
      <c r="G24" s="432"/>
      <c r="H24" s="129" t="s">
        <v>328</v>
      </c>
      <c r="I24" s="140">
        <v>18383.15</v>
      </c>
      <c r="J24" s="115"/>
    </row>
    <row r="25" spans="3:10" ht="15" customHeight="1">
      <c r="C25" s="111"/>
      <c r="D25" s="112"/>
      <c r="E25" s="131" t="s">
        <v>309</v>
      </c>
      <c r="F25" s="441" t="s">
        <v>381</v>
      </c>
      <c r="G25" s="442"/>
      <c r="H25" s="129" t="s">
        <v>331</v>
      </c>
      <c r="I25" s="130">
        <f>IF(I26=0,0,I24/I26)</f>
        <v>4.639126217120339</v>
      </c>
      <c r="J25" s="115"/>
    </row>
    <row r="26" spans="3:10" ht="15" customHeight="1">
      <c r="C26" s="111"/>
      <c r="D26" s="112"/>
      <c r="E26" s="128" t="s">
        <v>310</v>
      </c>
      <c r="F26" s="441" t="s">
        <v>382</v>
      </c>
      <c r="G26" s="442"/>
      <c r="H26" s="129" t="s">
        <v>59</v>
      </c>
      <c r="I26" s="137">
        <f>2634.24+1328.392</f>
        <v>3962.6319999999996</v>
      </c>
      <c r="J26" s="115"/>
    </row>
    <row r="27" spans="3:10" ht="23.25" customHeight="1">
      <c r="C27" s="111"/>
      <c r="D27" s="112"/>
      <c r="E27" s="128" t="s">
        <v>311</v>
      </c>
      <c r="F27" s="431" t="s">
        <v>383</v>
      </c>
      <c r="G27" s="432"/>
      <c r="H27" s="129" t="s">
        <v>328</v>
      </c>
      <c r="I27" s="137">
        <v>1760.74</v>
      </c>
      <c r="J27" s="115"/>
    </row>
    <row r="28" spans="3:10" ht="23.25" customHeight="1">
      <c r="C28" s="111"/>
      <c r="D28" s="112"/>
      <c r="E28" s="128" t="s">
        <v>312</v>
      </c>
      <c r="F28" s="431" t="s">
        <v>384</v>
      </c>
      <c r="G28" s="432"/>
      <c r="H28" s="129" t="s">
        <v>328</v>
      </c>
      <c r="I28" s="137">
        <v>153.92</v>
      </c>
      <c r="J28" s="115"/>
    </row>
    <row r="29" spans="3:10" ht="23.25" customHeight="1">
      <c r="C29" s="111"/>
      <c r="D29" s="112"/>
      <c r="E29" s="128" t="s">
        <v>295</v>
      </c>
      <c r="F29" s="433" t="s">
        <v>385</v>
      </c>
      <c r="G29" s="434"/>
      <c r="H29" s="129" t="s">
        <v>328</v>
      </c>
      <c r="I29" s="137">
        <v>19098.68</v>
      </c>
      <c r="J29" s="115"/>
    </row>
    <row r="30" spans="3:10" ht="23.25" customHeight="1">
      <c r="C30" s="111"/>
      <c r="D30" s="112"/>
      <c r="E30" s="128" t="s">
        <v>296</v>
      </c>
      <c r="F30" s="433" t="s">
        <v>386</v>
      </c>
      <c r="G30" s="434"/>
      <c r="H30" s="129" t="s">
        <v>328</v>
      </c>
      <c r="I30" s="137">
        <v>6487.18</v>
      </c>
      <c r="J30" s="115"/>
    </row>
    <row r="31" spans="3:10" ht="23.25" customHeight="1">
      <c r="C31" s="111"/>
      <c r="D31" s="112"/>
      <c r="E31" s="128" t="s">
        <v>313</v>
      </c>
      <c r="F31" s="431" t="s">
        <v>387</v>
      </c>
      <c r="G31" s="432"/>
      <c r="H31" s="129" t="s">
        <v>328</v>
      </c>
      <c r="I31" s="137">
        <v>2123.32</v>
      </c>
      <c r="J31" s="115"/>
    </row>
    <row r="32" spans="3:10" ht="15" customHeight="1">
      <c r="C32" s="111"/>
      <c r="D32" s="112"/>
      <c r="E32" s="128" t="s">
        <v>84</v>
      </c>
      <c r="F32" s="441" t="s">
        <v>388</v>
      </c>
      <c r="G32" s="442"/>
      <c r="H32" s="129" t="s">
        <v>328</v>
      </c>
      <c r="I32" s="137">
        <v>53.35</v>
      </c>
      <c r="J32" s="115"/>
    </row>
    <row r="33" spans="3:10" ht="23.25" customHeight="1">
      <c r="C33" s="111"/>
      <c r="D33" s="112"/>
      <c r="E33" s="128" t="s">
        <v>314</v>
      </c>
      <c r="F33" s="431" t="s">
        <v>389</v>
      </c>
      <c r="G33" s="432"/>
      <c r="H33" s="129" t="s">
        <v>328</v>
      </c>
      <c r="I33" s="137">
        <v>1975.01</v>
      </c>
      <c r="J33" s="115"/>
    </row>
    <row r="34" spans="3:10" ht="15" customHeight="1">
      <c r="C34" s="111"/>
      <c r="D34" s="112"/>
      <c r="E34" s="128" t="s">
        <v>315</v>
      </c>
      <c r="F34" s="441" t="s">
        <v>390</v>
      </c>
      <c r="G34" s="442"/>
      <c r="H34" s="129" t="s">
        <v>328</v>
      </c>
      <c r="I34" s="137">
        <v>0</v>
      </c>
      <c r="J34" s="115"/>
    </row>
    <row r="35" spans="3:10" ht="15" customHeight="1">
      <c r="C35" s="111"/>
      <c r="D35" s="112"/>
      <c r="E35" s="128" t="s">
        <v>316</v>
      </c>
      <c r="F35" s="441" t="s">
        <v>391</v>
      </c>
      <c r="G35" s="442"/>
      <c r="H35" s="129" t="s">
        <v>328</v>
      </c>
      <c r="I35" s="137">
        <v>0</v>
      </c>
      <c r="J35" s="115"/>
    </row>
    <row r="36" spans="3:10" ht="23.25" customHeight="1">
      <c r="C36" s="111"/>
      <c r="D36" s="112"/>
      <c r="E36" s="128" t="s">
        <v>317</v>
      </c>
      <c r="F36" s="431" t="s">
        <v>392</v>
      </c>
      <c r="G36" s="432"/>
      <c r="H36" s="129" t="s">
        <v>328</v>
      </c>
      <c r="I36" s="137">
        <v>18509.15</v>
      </c>
      <c r="J36" s="115"/>
    </row>
    <row r="37" spans="3:10" ht="23.25" customHeight="1">
      <c r="C37" s="111"/>
      <c r="D37" s="112"/>
      <c r="E37" s="128" t="s">
        <v>7</v>
      </c>
      <c r="F37" s="441" t="s">
        <v>390</v>
      </c>
      <c r="G37" s="442"/>
      <c r="H37" s="129" t="s">
        <v>328</v>
      </c>
      <c r="I37" s="137">
        <v>0</v>
      </c>
      <c r="J37" s="115"/>
    </row>
    <row r="38" spans="3:10" ht="23.25" customHeight="1">
      <c r="C38" s="111"/>
      <c r="D38" s="112"/>
      <c r="E38" s="128" t="s">
        <v>8</v>
      </c>
      <c r="F38" s="441" t="s">
        <v>391</v>
      </c>
      <c r="G38" s="442"/>
      <c r="H38" s="129" t="s">
        <v>328</v>
      </c>
      <c r="I38" s="137">
        <v>0</v>
      </c>
      <c r="J38" s="115"/>
    </row>
    <row r="39" spans="3:10" ht="23.25" customHeight="1">
      <c r="C39" s="111"/>
      <c r="D39" s="112"/>
      <c r="E39" s="128" t="s">
        <v>318</v>
      </c>
      <c r="F39" s="431" t="s">
        <v>393</v>
      </c>
      <c r="G39" s="432"/>
      <c r="H39" s="129" t="s">
        <v>328</v>
      </c>
      <c r="I39" s="137">
        <v>1007.94</v>
      </c>
      <c r="J39" s="115"/>
    </row>
    <row r="40" spans="3:10" ht="33.75" customHeight="1">
      <c r="C40" s="111"/>
      <c r="D40" s="112"/>
      <c r="E40" s="128" t="s">
        <v>319</v>
      </c>
      <c r="F40" s="431" t="s">
        <v>394</v>
      </c>
      <c r="G40" s="432"/>
      <c r="H40" s="129" t="s">
        <v>328</v>
      </c>
      <c r="I40" s="137">
        <v>0</v>
      </c>
      <c r="J40" s="115"/>
    </row>
    <row r="41" spans="3:10" ht="24" customHeight="1">
      <c r="C41" s="111"/>
      <c r="D41" s="112"/>
      <c r="E41" s="128" t="s">
        <v>108</v>
      </c>
      <c r="F41" s="435" t="s">
        <v>395</v>
      </c>
      <c r="G41" s="436"/>
      <c r="H41" s="129" t="s">
        <v>328</v>
      </c>
      <c r="I41" s="137">
        <f>I15-I16</f>
        <v>45856.82000000001</v>
      </c>
      <c r="J41" s="115"/>
    </row>
    <row r="42" spans="3:10" ht="24" customHeight="1">
      <c r="C42" s="111"/>
      <c r="D42" s="112"/>
      <c r="E42" s="128" t="s">
        <v>109</v>
      </c>
      <c r="F42" s="435" t="s">
        <v>396</v>
      </c>
      <c r="G42" s="436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1" t="s">
        <v>397</v>
      </c>
      <c r="G43" s="432"/>
      <c r="H43" s="129" t="s">
        <v>328</v>
      </c>
      <c r="I43" s="137">
        <v>44999</v>
      </c>
      <c r="J43" s="115"/>
    </row>
    <row r="44" spans="3:10" ht="23.25" customHeight="1">
      <c r="C44" s="111"/>
      <c r="D44" s="112"/>
      <c r="E44" s="128" t="s">
        <v>110</v>
      </c>
      <c r="F44" s="435" t="s">
        <v>374</v>
      </c>
      <c r="G44" s="436"/>
      <c r="H44" s="129" t="s">
        <v>328</v>
      </c>
      <c r="I44" s="137">
        <v>2011</v>
      </c>
      <c r="J44" s="115"/>
    </row>
    <row r="45" spans="3:10" ht="23.25" customHeight="1">
      <c r="C45" s="111"/>
      <c r="D45" s="112"/>
      <c r="E45" s="128" t="s">
        <v>465</v>
      </c>
      <c r="F45" s="431" t="s">
        <v>398</v>
      </c>
      <c r="G45" s="432"/>
      <c r="H45" s="129" t="s">
        <v>328</v>
      </c>
      <c r="I45" s="137">
        <v>0</v>
      </c>
      <c r="J45" s="115"/>
    </row>
    <row r="46" spans="3:10" ht="23.25" customHeight="1">
      <c r="C46" s="111"/>
      <c r="D46" s="112"/>
      <c r="E46" s="128" t="s">
        <v>111</v>
      </c>
      <c r="F46" s="435" t="s">
        <v>399</v>
      </c>
      <c r="G46" s="436"/>
      <c r="H46" s="129" t="s">
        <v>332</v>
      </c>
      <c r="I46" s="137">
        <v>224.17</v>
      </c>
      <c r="J46" s="115"/>
    </row>
    <row r="47" spans="3:10" ht="23.25" customHeight="1">
      <c r="C47" s="111"/>
      <c r="D47" s="112"/>
      <c r="E47" s="128" t="s">
        <v>112</v>
      </c>
      <c r="F47" s="435" t="s">
        <v>400</v>
      </c>
      <c r="G47" s="436"/>
      <c r="H47" s="129" t="s">
        <v>332</v>
      </c>
      <c r="I47" s="137">
        <v>134.896</v>
      </c>
      <c r="J47" s="115"/>
    </row>
    <row r="48" spans="3:10" ht="23.25" customHeight="1">
      <c r="C48" s="111"/>
      <c r="D48" s="112"/>
      <c r="E48" s="128" t="s">
        <v>113</v>
      </c>
      <c r="F48" s="435" t="s">
        <v>401</v>
      </c>
      <c r="G48" s="436"/>
      <c r="H48" s="129" t="s">
        <v>333</v>
      </c>
      <c r="I48" s="137">
        <v>156.07</v>
      </c>
      <c r="J48" s="115"/>
    </row>
    <row r="49" spans="3:10" ht="23.25" customHeight="1">
      <c r="C49" s="111"/>
      <c r="D49" s="112"/>
      <c r="E49" s="128" t="s">
        <v>85</v>
      </c>
      <c r="F49" s="433" t="s">
        <v>402</v>
      </c>
      <c r="G49" s="434"/>
      <c r="H49" s="129" t="s">
        <v>333</v>
      </c>
      <c r="I49" s="137">
        <v>6.01</v>
      </c>
      <c r="J49" s="115"/>
    </row>
    <row r="50" spans="3:10" ht="23.25" customHeight="1">
      <c r="C50" s="111"/>
      <c r="D50" s="112"/>
      <c r="E50" s="128" t="s">
        <v>114</v>
      </c>
      <c r="F50" s="435" t="s">
        <v>403</v>
      </c>
      <c r="G50" s="436"/>
      <c r="H50" s="129" t="s">
        <v>333</v>
      </c>
      <c r="I50" s="137">
        <v>31.16</v>
      </c>
      <c r="J50" s="115"/>
    </row>
    <row r="51" spans="3:10" ht="23.25" customHeight="1">
      <c r="C51" s="111"/>
      <c r="D51" s="112"/>
      <c r="E51" s="128" t="s">
        <v>115</v>
      </c>
      <c r="F51" s="435" t="s">
        <v>404</v>
      </c>
      <c r="G51" s="436"/>
      <c r="H51" s="129" t="s">
        <v>333</v>
      </c>
      <c r="I51" s="130">
        <f>I52+I53</f>
        <v>157.17</v>
      </c>
      <c r="J51" s="115"/>
    </row>
    <row r="52" spans="3:10" ht="23.25" customHeight="1">
      <c r="C52" s="111"/>
      <c r="D52" s="112"/>
      <c r="E52" s="128" t="s">
        <v>116</v>
      </c>
      <c r="F52" s="431" t="s">
        <v>405</v>
      </c>
      <c r="G52" s="432"/>
      <c r="H52" s="129" t="s">
        <v>333</v>
      </c>
      <c r="I52" s="137">
        <v>37.15</v>
      </c>
      <c r="J52" s="115"/>
    </row>
    <row r="53" spans="3:10" ht="23.25" customHeight="1">
      <c r="C53" s="111"/>
      <c r="D53" s="112"/>
      <c r="E53" s="128" t="s">
        <v>91</v>
      </c>
      <c r="F53" s="431" t="s">
        <v>406</v>
      </c>
      <c r="G53" s="432"/>
      <c r="H53" s="129" t="s">
        <v>333</v>
      </c>
      <c r="I53" s="137">
        <v>120.02</v>
      </c>
      <c r="J53" s="115"/>
    </row>
    <row r="54" spans="3:10" ht="23.25" customHeight="1">
      <c r="C54" s="111"/>
      <c r="D54" s="112"/>
      <c r="E54" s="128" t="s">
        <v>117</v>
      </c>
      <c r="F54" s="435" t="s">
        <v>407</v>
      </c>
      <c r="G54" s="436"/>
      <c r="H54" s="129" t="s">
        <v>105</v>
      </c>
      <c r="I54" s="137">
        <v>13.27</v>
      </c>
      <c r="J54" s="115"/>
    </row>
    <row r="55" spans="3:10" ht="23.25" customHeight="1">
      <c r="C55" s="111"/>
      <c r="D55" s="112"/>
      <c r="E55" s="128" t="s">
        <v>118</v>
      </c>
      <c r="F55" s="433" t="s">
        <v>266</v>
      </c>
      <c r="G55" s="434"/>
      <c r="H55" s="129" t="s">
        <v>86</v>
      </c>
      <c r="I55" s="137">
        <v>24.5</v>
      </c>
      <c r="J55" s="115"/>
    </row>
    <row r="56" spans="3:10" ht="23.25" customHeight="1">
      <c r="C56" s="111"/>
      <c r="D56" s="112"/>
      <c r="E56" s="128" t="s">
        <v>119</v>
      </c>
      <c r="F56" s="435" t="s">
        <v>408</v>
      </c>
      <c r="G56" s="436"/>
      <c r="H56" s="129" t="s">
        <v>334</v>
      </c>
      <c r="I56" s="137">
        <v>196.42</v>
      </c>
      <c r="J56" s="115"/>
    </row>
    <row r="57" spans="3:10" ht="23.25" customHeight="1">
      <c r="C57" s="111"/>
      <c r="D57" s="112"/>
      <c r="E57" s="128" t="s">
        <v>120</v>
      </c>
      <c r="F57" s="435" t="s">
        <v>409</v>
      </c>
      <c r="G57" s="436"/>
      <c r="H57" s="129" t="s">
        <v>334</v>
      </c>
      <c r="I57" s="137">
        <v>26.68</v>
      </c>
      <c r="J57" s="115"/>
    </row>
    <row r="58" spans="3:10" ht="23.25" customHeight="1">
      <c r="C58" s="111"/>
      <c r="D58" s="112"/>
      <c r="E58" s="128" t="s">
        <v>121</v>
      </c>
      <c r="F58" s="435" t="s">
        <v>410</v>
      </c>
      <c r="G58" s="436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35" t="s">
        <v>411</v>
      </c>
      <c r="G59" s="436"/>
      <c r="H59" s="129" t="s">
        <v>347</v>
      </c>
      <c r="I59" s="141">
        <v>19</v>
      </c>
      <c r="J59" s="115"/>
    </row>
    <row r="60" spans="3:10" ht="23.25" customHeight="1">
      <c r="C60" s="111"/>
      <c r="D60" s="112"/>
      <c r="E60" s="128" t="s">
        <v>123</v>
      </c>
      <c r="F60" s="435" t="s">
        <v>412</v>
      </c>
      <c r="G60" s="436"/>
      <c r="H60" s="129" t="s">
        <v>347</v>
      </c>
      <c r="I60" s="141">
        <v>26</v>
      </c>
      <c r="J60" s="115"/>
    </row>
    <row r="61" spans="3:10" ht="23.25" customHeight="1">
      <c r="C61" s="111"/>
      <c r="D61" s="112"/>
      <c r="E61" s="128" t="s">
        <v>227</v>
      </c>
      <c r="F61" s="435" t="s">
        <v>413</v>
      </c>
      <c r="G61" s="436"/>
      <c r="H61" s="129" t="s">
        <v>274</v>
      </c>
      <c r="I61" s="141">
        <v>502</v>
      </c>
      <c r="J61" s="115"/>
    </row>
    <row r="62" spans="3:10" ht="23.25" customHeight="1">
      <c r="C62" s="111"/>
      <c r="D62" s="112"/>
      <c r="E62" s="128" t="s">
        <v>320</v>
      </c>
      <c r="F62" s="435" t="s">
        <v>414</v>
      </c>
      <c r="G62" s="436"/>
      <c r="H62" s="129" t="s">
        <v>344</v>
      </c>
      <c r="I62" s="137">
        <v>139.5</v>
      </c>
      <c r="J62" s="115"/>
    </row>
    <row r="63" spans="3:10" ht="23.25" customHeight="1">
      <c r="C63" s="111"/>
      <c r="D63" s="112"/>
      <c r="E63" s="128" t="s">
        <v>321</v>
      </c>
      <c r="F63" s="435" t="s">
        <v>415</v>
      </c>
      <c r="G63" s="436"/>
      <c r="H63" s="129" t="s">
        <v>87</v>
      </c>
      <c r="I63" s="137">
        <v>25.39</v>
      </c>
      <c r="J63" s="115"/>
    </row>
    <row r="64" spans="3:10" ht="23.25" customHeight="1">
      <c r="C64" s="111"/>
      <c r="D64" s="112"/>
      <c r="E64" s="167" t="s">
        <v>293</v>
      </c>
      <c r="F64" s="439" t="s">
        <v>416</v>
      </c>
      <c r="G64" s="440"/>
      <c r="H64" s="132" t="s">
        <v>297</v>
      </c>
      <c r="I64" s="138">
        <v>0.31</v>
      </c>
      <c r="J64" s="115"/>
    </row>
    <row r="65" spans="3:10" ht="51" customHeight="1" thickBot="1">
      <c r="C65" s="111"/>
      <c r="D65" s="112"/>
      <c r="E65" s="134" t="s">
        <v>294</v>
      </c>
      <c r="F65" s="437" t="s">
        <v>6</v>
      </c>
      <c r="G65" s="438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Коннова Т.К.</cp:lastModifiedBy>
  <cp:lastPrinted>2011-05-23T04:41:20Z</cp:lastPrinted>
  <dcterms:created xsi:type="dcterms:W3CDTF">2007-06-09T08:43:05Z</dcterms:created>
  <dcterms:modified xsi:type="dcterms:W3CDTF">2011-05-23T05:24:41Z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